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'Φύλλο1'!$A$1:$J$145</definedName>
  </definedNames>
  <calcPr fullCalcOnLoad="1"/>
</workbook>
</file>

<file path=xl/sharedStrings.xml><?xml version="1.0" encoding="utf-8"?>
<sst xmlns="http://schemas.openxmlformats.org/spreadsheetml/2006/main" count="749" uniqueCount="284">
  <si>
    <t xml:space="preserve">Είδος εργασιών </t>
  </si>
  <si>
    <t>α/α</t>
  </si>
  <si>
    <t>Μονάδα Μέτρησης</t>
  </si>
  <si>
    <t>Ποσότητα</t>
  </si>
  <si>
    <t>Τιμή Μονάδος</t>
  </si>
  <si>
    <t>Δαπάνη</t>
  </si>
  <si>
    <t>Μερική</t>
  </si>
  <si>
    <t>Ολική</t>
  </si>
  <si>
    <t>Αποξήλωση ξύλινων &amp; σιδηρών κουφωμάτων</t>
  </si>
  <si>
    <t>ΟΙΚ 2275</t>
  </si>
  <si>
    <t>m2</t>
  </si>
  <si>
    <t>ΟΙΚ 5276</t>
  </si>
  <si>
    <t>m3</t>
  </si>
  <si>
    <t>ΟΙΚ 2275 Σχ.</t>
  </si>
  <si>
    <t>ΟΙΚ 2252</t>
  </si>
  <si>
    <t>Σιδηροδοκοί ΙPE</t>
  </si>
  <si>
    <t>Άθροισμα εργασιών ομάδας Α :</t>
  </si>
  <si>
    <t>Άθροισμα εργασιών ομάδας Β:</t>
  </si>
  <si>
    <t>Άθροισμα εργασιών ομάδας Γ:</t>
  </si>
  <si>
    <t>Επιχρίσματα τριπτά τριβιδιστά με τσιμεντοκονίαμα</t>
  </si>
  <si>
    <t>ΟΙΚ 7121</t>
  </si>
  <si>
    <t>Άθροισμα εργασιών ομάδας Δ:</t>
  </si>
  <si>
    <t>Επιστέγαση με κεραμμίδι</t>
  </si>
  <si>
    <t>kgr</t>
  </si>
  <si>
    <t>Ικριώματα σιδηρά σωληνωτά</t>
  </si>
  <si>
    <t>23.03</t>
  </si>
  <si>
    <t>ΟΙΚ 2303</t>
  </si>
  <si>
    <t>22.45</t>
  </si>
  <si>
    <t>22.51</t>
  </si>
  <si>
    <t>22.50</t>
  </si>
  <si>
    <t>22.52</t>
  </si>
  <si>
    <t>22.23</t>
  </si>
  <si>
    <t>Γραμμικά διαζώματα (σενάζ) μπατικών τοίχων</t>
  </si>
  <si>
    <t>49.01.02</t>
  </si>
  <si>
    <t>m</t>
  </si>
  <si>
    <t xml:space="preserve">ΟΙΚ 3213 </t>
  </si>
  <si>
    <t>71.21</t>
  </si>
  <si>
    <t>52.80.01</t>
  </si>
  <si>
    <t>ΟΙΚ 5281</t>
  </si>
  <si>
    <t>72.11</t>
  </si>
  <si>
    <t>ΟΙΚ 7211</t>
  </si>
  <si>
    <t>53.20.02</t>
  </si>
  <si>
    <t>79.10</t>
  </si>
  <si>
    <t>61.06</t>
  </si>
  <si>
    <t>ΟΙΚ 6104 Σχ</t>
  </si>
  <si>
    <t>ΟΙΚ 5322</t>
  </si>
  <si>
    <t>Κωδικός Άρθρου</t>
  </si>
  <si>
    <t>Α.Τ.</t>
  </si>
  <si>
    <t>22.23.03</t>
  </si>
  <si>
    <t>Κωδικός Αναθεώρησης</t>
  </si>
  <si>
    <t>ΟΙΚ 22.52</t>
  </si>
  <si>
    <t xml:space="preserve">Εργασίες Προυπολογισμού </t>
  </si>
  <si>
    <t>Γ.Ε. &amp; Ο.Ε. 18% :</t>
  </si>
  <si>
    <t>ΣΥΝΟΛΟ :</t>
  </si>
  <si>
    <t>ΑΠΡΟΒΛΕΠΤΑ 15%</t>
  </si>
  <si>
    <t>ΑΝΑΘΕΩΡΗΣΗ:</t>
  </si>
  <si>
    <t>ΓΕΝΙΚΟ ΣΥΝΟΛΟ :</t>
  </si>
  <si>
    <t>ΟΙΚ 5437</t>
  </si>
  <si>
    <t>ΟΙΚ 5446.2</t>
  </si>
  <si>
    <t>Τελικό αρμολόγημα αρμών λιθοδομής</t>
  </si>
  <si>
    <t>ΝΑΟΙΚ 71.01.07ΣΑ1</t>
  </si>
  <si>
    <t>ΟΙΚ 7101</t>
  </si>
  <si>
    <t>ΕΛΛΗΝΙΚΗ ΔΗΜΟΚΡΑΤΙΑ</t>
  </si>
  <si>
    <t>ΘΕΩΡΗΘΗΚΕ</t>
  </si>
  <si>
    <t>Ο Συντάξας</t>
  </si>
  <si>
    <t>Φ.Π.Α. 23%</t>
  </si>
  <si>
    <t>Καθαίρεση φέροντος οργ. ξύλινης στέγης και στηρ. &amp; καθαίρεση σανιδώματος</t>
  </si>
  <si>
    <t>Καθαίρεση ξύλινων επιφανειών</t>
  </si>
  <si>
    <t>Καθαίρεση λαμαρίνας (επικάλυψη στέγης)</t>
  </si>
  <si>
    <t>Καθαίρεση επιχρισμάτων (εσωτερικά)</t>
  </si>
  <si>
    <t>Χρωματισμοί εσωτερικών επιφανειών με χρήση ακρυλικών χρωμάτων, ακρυλικής ή πολυβινυλικής βάσεως</t>
  </si>
  <si>
    <t>77.81.01</t>
  </si>
  <si>
    <t>ΟΙΚ 7786.1</t>
  </si>
  <si>
    <t>Βερνικοχρωματισμοί ξύλινων επιφανειών με βερνικόχρωμα δύο συστατικών βάσεως νερού ή διαλυτού</t>
  </si>
  <si>
    <t>77.71.03</t>
  </si>
  <si>
    <t>ΟΙΚ 7771</t>
  </si>
  <si>
    <t>Οπτοπλινθοδομές με διάκενους τυποποιημένους οπτοπλίνθους 6x9x19cm</t>
  </si>
  <si>
    <t>46.01.03</t>
  </si>
  <si>
    <t>ΟΙΚ 4623.1</t>
  </si>
  <si>
    <t>Σανίδωμα στέγης με σκουρέττα</t>
  </si>
  <si>
    <t>Ταβάνι παραδοσιακού τύπου</t>
  </si>
  <si>
    <t>ΑΤΟΕ 5293</t>
  </si>
  <si>
    <t>Δάπεδο ραμποτέ από ξυλεία τύπου Σουηδίας με τον σκελετό από καδρόνια. Λωρίδες πλάτους 8,01 έως 12,00 cm</t>
  </si>
  <si>
    <t>Επίστρωση με ελαστομερή υδρατμοπερατή μεμβράνη</t>
  </si>
  <si>
    <t>ΟΙΚ 7912</t>
  </si>
  <si>
    <t>Εξωτερικές πόρτες παραδοσιακού τύπου</t>
  </si>
  <si>
    <t>Σχ.54.46.02.01</t>
  </si>
  <si>
    <t>Παράθυρα παραδοσιακού τύπου</t>
  </si>
  <si>
    <t>Σχ 54.38.02</t>
  </si>
  <si>
    <t>Ζευκτά από ξυλεία πριστή</t>
  </si>
  <si>
    <t>52.76.02</t>
  </si>
  <si>
    <t>ΟΙΚ. 5277</t>
  </si>
  <si>
    <t>Τεγίδωση από ξυλεία πριστή</t>
  </si>
  <si>
    <t>52.79.02</t>
  </si>
  <si>
    <t>ΟΙΚ. 5280</t>
  </si>
  <si>
    <t>Υδρορροή από γαλβανισμένη λαμαρίνα ανοιχτή ημικυκλική</t>
  </si>
  <si>
    <t>8062.Σ1.1</t>
  </si>
  <si>
    <t>ΗΛΜ 1</t>
  </si>
  <si>
    <t>μμ</t>
  </si>
  <si>
    <t>Υδρορροή κατακόρυφη από γαλβανισμένο σιδηροσωλήνα 3in</t>
  </si>
  <si>
    <t>ΑΤΗΕ 8062.Σ1.2</t>
  </si>
  <si>
    <t>Κρηπίδα καμπυλοειδούς ή απλής ορθογωνικής διατομής</t>
  </si>
  <si>
    <t>ΝΑΟΙΚ Α/43.22Σ1</t>
  </si>
  <si>
    <t>ΟΙΚ 4307</t>
  </si>
  <si>
    <t>μ.μ.</t>
  </si>
  <si>
    <t>Πλαστικός σωλήνας από πολυπροπυλένιο κατάλληλος για δίκτυα ζεστού και κρύου νερού ονομαστικής διαμέτρου DN16 και πίεσης 20 atm</t>
  </si>
  <si>
    <t>Πλαστικός σωλήνας από πολυπροπυλένιο κατάλληλος για δίκτυα ζεστού και κρύου νερού ονομαστικής διαμέτρου DN25 και πίεσης 20 atm</t>
  </si>
  <si>
    <t>Πλαστικός σωλήνας από πολυπροπυλένιο κατάλληλος για δίκτυα ζεστού και κρύου νερού ονομαστικής διαμέτρου DN32 και πίεσης 20 atm</t>
  </si>
  <si>
    <t>Θερμική μόνωση σωλήνων με αφρώδες πλαστικό υλικό Armaflex. Πάχους 9mm και διαμέτρου έως 1,5 ιν</t>
  </si>
  <si>
    <t>διακοπής (διακόπτης) ορειχάλκινη Διαμέτρου 1/2 ins</t>
  </si>
  <si>
    <t>Βαλβίδα διακοπής (διακόπτης) ορειχάλκινη Διαμέτρου 1 ins</t>
  </si>
  <si>
    <t>Βαλβίδα διακοπής (διακόπτης) ορειχάλκινη Διαμέτρου 1 1/4 ins</t>
  </si>
  <si>
    <t>Θερμαντικά σώματα πάνελ 22-600-600</t>
  </si>
  <si>
    <t>Θερμαντικά σώματα πάνελ 22-600-900</t>
  </si>
  <si>
    <t>Ρυθμιστική βαλβίδα θερμαντικού σώματος</t>
  </si>
  <si>
    <t>Δεξαμενή ακάθαρτου πετρελαίου, από λαμαρίνα μαύρη παραλληλεπίπεδη υπέργεια Κατά DIN 6620 Χωριτηκότητας 1000 lt</t>
  </si>
  <si>
    <t>Λέβητας χαλύβδινος Θερμαντικής Ισχύος 55.000 Kcal/h</t>
  </si>
  <si>
    <t>Καυστήρας ελαφρού ακάθαρτου πετρελαίου διβάθμιος Ικανότητας καύσεως 6 kg/h</t>
  </si>
  <si>
    <t xml:space="preserve">Φίλτρο ελαφρού ακάθαρτου πετρελαίου </t>
  </si>
  <si>
    <t>Δοχείο διαστολής Κυλινδρικό κατά DIN 4806 γιά εγκατάσταση κεντρ. θερμάνσεως Χωριτηκότητας 250lt</t>
  </si>
  <si>
    <t>Ασφαλιστική βαλβίδα με ελατήριο</t>
  </si>
  <si>
    <t>Υδροστάτης</t>
  </si>
  <si>
    <t>Σύστημα αυτόματης πληρώσεως εγκαταστάσεως κλειστού δοχείου διαστολής Διαμέτρου 3/4 ins</t>
  </si>
  <si>
    <t>Φίλτρο νερού Κοxλιωτό διαμέτρου 3/4 ins</t>
  </si>
  <si>
    <t xml:space="preserve">Μανόμετρο με κρουνό περιοχής ενδείξεων 0 έως 10 atm </t>
  </si>
  <si>
    <t xml:space="preserve">Θερμόμετρο ωρολογιακού τύπου Περιοχής ενδείξεως 0 - 150 βαθμούς C </t>
  </si>
  <si>
    <t>Κυκλοφορητής νερού Ενδεικτικός τύπος WILO TOP-S 25/7</t>
  </si>
  <si>
    <t>ATHE N9321</t>
  </si>
  <si>
    <t>ATHE N9321.1</t>
  </si>
  <si>
    <t>ATHE N9321.3</t>
  </si>
  <si>
    <t>ATHE 8540.3</t>
  </si>
  <si>
    <t>ATHE 8606.2.1</t>
  </si>
  <si>
    <t>ATHE 8606.2.3</t>
  </si>
  <si>
    <t>ATHE Ν8431</t>
  </si>
  <si>
    <t>ΑΤΗΕ Ν8431</t>
  </si>
  <si>
    <t>ATHE 8445.2</t>
  </si>
  <si>
    <t>ATHE 8456.3.1</t>
  </si>
  <si>
    <t>ATHE Ν8451.2.13</t>
  </si>
  <si>
    <t>ATHE Ν8455.6</t>
  </si>
  <si>
    <t>ATHE 8462.4</t>
  </si>
  <si>
    <t>ATHE 8473.2.12</t>
  </si>
  <si>
    <t>ATHE 8477.4</t>
  </si>
  <si>
    <t>ATHE 8656.1</t>
  </si>
  <si>
    <t>ATHE Ν8464</t>
  </si>
  <si>
    <t>ATHE 8474.1</t>
  </si>
  <si>
    <t>ATHE Ν8641</t>
  </si>
  <si>
    <t>ATHE Ν8652.2</t>
  </si>
  <si>
    <t>ΣΧ. ATHE Ν8605.1</t>
  </si>
  <si>
    <t>ΗΛΜ 007</t>
  </si>
  <si>
    <t>ΗΛΜ 040</t>
  </si>
  <si>
    <t>ΗΛΜ 011</t>
  </si>
  <si>
    <t>τεμ</t>
  </si>
  <si>
    <t>ΗΛΜ 026</t>
  </si>
  <si>
    <t>ΗΛΜ 029</t>
  </si>
  <si>
    <t>ΗΛΜ 027</t>
  </si>
  <si>
    <t>ΗΛΜ 028</t>
  </si>
  <si>
    <t>ΗΛΜ 012</t>
  </si>
  <si>
    <t>ΗΛΜ 023</t>
  </si>
  <si>
    <t>ΗΛΜ 031</t>
  </si>
  <si>
    <t>ΗΛΜ 034</t>
  </si>
  <si>
    <t>Kg</t>
  </si>
  <si>
    <t>Τεμ.</t>
  </si>
  <si>
    <t>ΗΛΜ 021</t>
  </si>
  <si>
    <t>Αγωγός τύπου ΝΥΑ Μονόκλωνος Διατομής: 1,5 mm2</t>
  </si>
  <si>
    <t>Αγωγός τύπου ΝΥΑ Μονόκλωνος Διατομής: 2,5 mm2</t>
  </si>
  <si>
    <t>Καλώδιο τύπου ΝΥM τριπολικό Διατομής:3 Χ 1,5 mm2</t>
  </si>
  <si>
    <t>Καλώδιο ΝΥM διατομής: 3 Χ 4mm2 τριπολικό</t>
  </si>
  <si>
    <t xml:space="preserve">Καλώδιο ΝΥM διατομής: 4 Χ 10mm2 τριπολικό </t>
  </si>
  <si>
    <t xml:space="preserve">Διακόπτης χωνευτός με πλήκτρο εντάσεως 10 Α τάσεως 250 V Εντάσεως 10 Α  απλός διπολικός </t>
  </si>
  <si>
    <t xml:space="preserve">Διακόπτης χωνευτός με πλήκτρο εντάσεως 10 Α τάσεως 250 V Εντάσεως 10 Α  κομιτατέρ ή αλλέ ρετούρ </t>
  </si>
  <si>
    <t>Ρευματοδότης χωνευτός SCHUKO - Εντάσεως 16 Α</t>
  </si>
  <si>
    <t xml:space="preserve">Ηλεκτρικός πίνακας από χαλυβδοέλασμα 'ντεκαπέ' και μορφοσίδηρο Με πόρτα προστασίας Ρ30 εντοιχισμένος Διαστάσεων 50Χ35 </t>
  </si>
  <si>
    <t xml:space="preserve">Ηλεκτρικός πίνακας από χαλυβδοέλασμα 'ντεκαπέ' και μορφοσίδηρο Με πόρτα προστασίας Ρ30 εντοιχισμένος Διαστάσεων 82Χ55 </t>
  </si>
  <si>
    <t>Φωτιστικό σώμα πυρακτώσεως, τοίχου ή οροφής Με ανταυγαστήρα τετραγωνικού πρίσματος προστασίας IP 20  Με λαμπτήρα 40 W</t>
  </si>
  <si>
    <t>Φωτιστικό σώμα φθορισμού, με λυχνίες, στεγασμένων χώρων, με ανταυγαστήρα και RASTER, οροφής ή αναρτημένο Προστασίας IP 20, Τετράγωνο Με 4 λυχνίες 20 W ή με 2 λυχνίες 40 W/U</t>
  </si>
  <si>
    <t>Φωτιστικό σώμα φθορισμού, με λυχνίες, στεγασμένων χώρων, με ανταυγαστήρα και RASTER, οροφής ή αναρτημένο Προστασίας IP 20, Ορθογώνιο Με 4 λυχνίες 20 W ή με 2 λυχνίες 40 W/U</t>
  </si>
  <si>
    <t>Μικροαυτόματος γιά ασφάλιση ηλεκτρικών γραμμών ενδεικτικού τύπου WL-SIEMENS μονοπολικός Εντάσεως 10 Α</t>
  </si>
  <si>
    <t>Μικροαυτόματος γιά ασφάλιση ηλεκτρικών γραμμών ενδεικτικού τύπου WL-SIEMENS μονοπολικός Εντάσεως 16 Α</t>
  </si>
  <si>
    <t>Μικροαυτόματος γιά ασφάλιση ηλεκτρικών συσκευών ενδεικτικού τύπου WG-SIEMENS τριπολικός Εντάσεως 16 Α</t>
  </si>
  <si>
    <t>Μικροαυτόματος γιά ασφάλιση ηλεκτρικών συσκευών ενδεικτικού τύπου WG-SIEMENS τριπολικός Εντάσεως 20 Α</t>
  </si>
  <si>
    <t xml:space="preserve">Ενδεικτική λυχνία τάσεως μέχρι 500 V πλήρηςμε ασφάλειαπορσελάνης 25/2 Α πλήρους </t>
  </si>
  <si>
    <t>Θερμοσίφωνας ηλεκτρικός Χωρητικότητας 120 l Ισχύος 2000 W</t>
  </si>
  <si>
    <t xml:space="preserve">Διάνοιξη οπών, φωλεών, ή ανοιγμάτων σε πλινθοδομές Για οπές επιφανείας άνω των 0,05 m2 και έως 0,12 m2 </t>
  </si>
  <si>
    <t>ΑΤΗΕ  8751.1.2</t>
  </si>
  <si>
    <t>ΑΤΗΕ  8751.1.3</t>
  </si>
  <si>
    <t>ΑΤΗΕ  8766.3.1</t>
  </si>
  <si>
    <t>ΑΤΗΕ 8766.3.3</t>
  </si>
  <si>
    <t>ΑΤΗΕ 8766.4.5</t>
  </si>
  <si>
    <t>ΑΤΗΕ  8801.1.1</t>
  </si>
  <si>
    <t>ΑΤΗΕ  8801.1.4</t>
  </si>
  <si>
    <t>ΑΤΗΕ  8826.3.2</t>
  </si>
  <si>
    <t>ΑΤΗΕ  8840.2.1</t>
  </si>
  <si>
    <t>ΑΤΗΕ  8840.2.3</t>
  </si>
  <si>
    <t>ΑΤΗΕ 8982.2.1.1</t>
  </si>
  <si>
    <t>ΑΤΗΕ 8974.3.3</t>
  </si>
  <si>
    <t>ΣΧ. ΑΤΗΕ 8972.3.4</t>
  </si>
  <si>
    <t>ΑΤΗΕ  8915.1.2</t>
  </si>
  <si>
    <t>ΑΤΗΕ  8915.1.3</t>
  </si>
  <si>
    <t>ΑΤΗΕ  8916.3.9</t>
  </si>
  <si>
    <t>ΑΤΗΕ  8916.3.10</t>
  </si>
  <si>
    <t>ΑΤΗΕ  8924</t>
  </si>
  <si>
    <t>ΑΤΗΕ  8256.1.1</t>
  </si>
  <si>
    <t xml:space="preserve">ΟΙΚ-2261.Α </t>
  </si>
  <si>
    <t>ΗΛΜ 044</t>
  </si>
  <si>
    <t>ΗΛΜ 046</t>
  </si>
  <si>
    <t>ΗΛΜ 049</t>
  </si>
  <si>
    <t>ΗΛΜ 052</t>
  </si>
  <si>
    <t>ΗΛΜ 60</t>
  </si>
  <si>
    <t>ΗΛΜ 59</t>
  </si>
  <si>
    <t>ΗΛΜ 055</t>
  </si>
  <si>
    <t>ΗΛΜ 024</t>
  </si>
  <si>
    <t>22.30.02</t>
  </si>
  <si>
    <t xml:space="preserve">Πυροσβεστήρας κόνεως τύπου Ρα, φορητός </t>
  </si>
  <si>
    <t xml:space="preserve">Πυροσβεστική φωλιά επίτοιχος ή χωνευτή </t>
  </si>
  <si>
    <t>ΑΤΗΕ  8201.1.2</t>
  </si>
  <si>
    <t>ΑΤΗΕ 8204.2</t>
  </si>
  <si>
    <t>ΗΛΜ 019</t>
  </si>
  <si>
    <t>ΗΛΜ 020</t>
  </si>
  <si>
    <t>Άθροισμα εργασιών ομάδας Ζ :</t>
  </si>
  <si>
    <t>Άθροισμα εργασιών ομάδας Η :</t>
  </si>
  <si>
    <t>Άθροισμα εργασιών ομάδας Θ :</t>
  </si>
  <si>
    <t xml:space="preserve">ΕΡΓΟ :
                        </t>
  </si>
  <si>
    <t>ΠΩΓΩΝΙΑΝΗΣ</t>
  </si>
  <si>
    <t>ΦΟΡΕΑΣ:</t>
  </si>
  <si>
    <t>ΔΗΜΟΥ ΠΩΓΩΝΙΟΥ</t>
  </si>
  <si>
    <t xml:space="preserve">ΨΗΦΙΔΩΤΩΝ Γ.&amp;Ν. ΚΟΛΕΦΑ </t>
  </si>
  <si>
    <t>Λεκάνη αποχωρητηρίου εκ πορσελάνης, υψηλής πιέσεως, ευρωπαικού (καθημένου) τύπου ήτοι λεκάνη και υλικά στερεώσεως και συνδέσεως επί τόπου και εργασία πλήρους εγκαταστάσεως</t>
  </si>
  <si>
    <t>ΗΛΜ 014</t>
  </si>
  <si>
    <t>ΑΤΗΕ  Ν8179.1</t>
  </si>
  <si>
    <t xml:space="preserve">Δοχείο πλύσεως αποχωρητηρίου Κυλινδρικό ή πρισματοειδές, πατητό ή τραβηκτό πλήρες </t>
  </si>
  <si>
    <t>ATHE 8179.2</t>
  </si>
  <si>
    <t>ΗΛΜ 015</t>
  </si>
  <si>
    <t>ΗΛΜ 085</t>
  </si>
  <si>
    <t>ΗΛΜ 013</t>
  </si>
  <si>
    <t>ΗΛΜ 017</t>
  </si>
  <si>
    <t>ΑΤΗΕ  8106.1</t>
  </si>
  <si>
    <t>ΑΤΗΕ  8115.1</t>
  </si>
  <si>
    <t>ΑΤΗΕ  8141.2.2</t>
  </si>
  <si>
    <t>ΑΤΗΕ  8160.1</t>
  </si>
  <si>
    <t>Σφαιρική βαλβίδα (δικλείδα) (ball valve) ορειxάλκινη</t>
  </si>
  <si>
    <t>Κρουνός εκροής (βρύση) ορειχάλκινος Επιχρωμιωμένος επί νιπτήρα</t>
  </si>
  <si>
    <t xml:space="preserve">Αναμικτήρας (μπαταρία) θερμού - ψυχρού ύδατος, ορειχάλκινος, επιχρωμιωμένοςτοποθετημένος σε νιπτήρα - </t>
  </si>
  <si>
    <t>Νιπτήρας πορσελάνης Διαστ. 40 Χ 50 cm</t>
  </si>
  <si>
    <t>Συστήματα Ανύψωσης καθίσματος (ασανσέρ καθίσματος)</t>
  </si>
  <si>
    <t xml:space="preserve">ΣΧΕΤ. </t>
  </si>
  <si>
    <t>Άθροισμα εργασιών ομάδας Ε :</t>
  </si>
  <si>
    <t>Προμήθεια εξοπλισμού εργαστηρίου ψηφιδωτών &amp; επεξηγηματικών πινάκων για την τέχνη του ψηφιδωτού</t>
  </si>
  <si>
    <t>Βαθμίδες και πλατύσκαλα από ξυλεία δρυός αρίστης ποιότητας</t>
  </si>
  <si>
    <t>Σχ 55.01.01</t>
  </si>
  <si>
    <t>ΟΙΚ 5501.1</t>
  </si>
  <si>
    <t>τεμ.</t>
  </si>
  <si>
    <t>Γυψοσανίδες κοινές επίπεδες πάχους 18mm</t>
  </si>
  <si>
    <t>78.05.03</t>
  </si>
  <si>
    <t>ΟΙΚ 7810</t>
  </si>
  <si>
    <t>Χρωματισμοί γυψοσανίδων</t>
  </si>
  <si>
    <t>77.84.01</t>
  </si>
  <si>
    <t>Εφαρμογή υδραμοβολής (εξωτερικά)</t>
  </si>
  <si>
    <t>Θύρες ξύλινες ταμπλαδωτές με κάσα μπατική</t>
  </si>
  <si>
    <t>54.40.02</t>
  </si>
  <si>
    <t>ΟΙΚ 5441.2</t>
  </si>
  <si>
    <t>Άθροισμα εργασιών ομάδας Ι :</t>
  </si>
  <si>
    <t>Καλπάκι, 21/12/2012</t>
  </si>
  <si>
    <t xml:space="preserve">Η Προϊσταμένη Τμήματος </t>
  </si>
  <si>
    <t>Τεχνικών Υπηρεσιών</t>
  </si>
  <si>
    <t>ΠΕΡΙΦΕΡΕΙΑΚΗ ΕΝΟΤΗΤΑ ΙΩΑΝΝΙΝΩΝ</t>
  </si>
  <si>
    <t>ΔΗΜΟΣ ΠΩΓΩΝΙΟΥ</t>
  </si>
  <si>
    <t>ΤΜΗΜΑ ΤΕΧΝΙΚΩΝ ΥΠΗΡΕΣΙΩΝ</t>
  </si>
  <si>
    <t>ΕΚΘΕΤΗΡΙΟ - ΕΡΓΑΣΤΗΡΙΟ ΨΗΦΙΔΩΤΩΝ Γ.&amp;Ν. ΚΟΛΕΦΑ</t>
  </si>
  <si>
    <t>Τ.Κ.</t>
  </si>
  <si>
    <t>ΟΜΑΔΑ Γ: ΤΟΙΧΟΠΟΙΙΕΣ - ΕΠΙΧΡΙΣΜΑΤΑ</t>
  </si>
  <si>
    <t>ΟΜΑΔΑ Β: ΣΚΥΡΟΔΕΜΑΤΑ - ΟΠΛΙΣΜΟΙ</t>
  </si>
  <si>
    <t>ΟΜΑΔΑ Α: ΚΑΘΑΙΡΕΣΕΙΣ</t>
  </si>
  <si>
    <t>ΟΜΑΔΑ Δ: ΕΠΙΣΤΕΓΑΣΕΙΣ - ΜΕΤΑΛΛΙΚΕΣ  ΞΥΛΙΝΕΣ ΚΑΤΑΣΚΕΥΕΣ</t>
  </si>
  <si>
    <t>ΟΜΑΔΑ Ε: ΘΕΡΜΑΝΣΗ</t>
  </si>
  <si>
    <r>
      <t xml:space="preserve">Καπνοδόχος κατασκευασμένος από ανοξείδωτη λαμαρίνα </t>
    </r>
    <r>
      <rPr>
        <b/>
        <sz val="10.5"/>
        <rFont val="Century Gothic"/>
        <family val="2"/>
      </rPr>
      <t xml:space="preserve"> </t>
    </r>
  </si>
  <si>
    <t>ΟΜΑΔΑ Ζ: ΗΛΕΚΤΡΟΛΟΓΙΚΑ - ΜΗΧΑΝΟΛΟΓΙΚΑ</t>
  </si>
  <si>
    <t>ΟΜΑΔΑ Η: ΥΔΡΕΥΣΗ - ΑΠΟΧΕΤΕΥΣΗ</t>
  </si>
  <si>
    <t>ΟΜΑΔΑ Θ: ΠΥΡΑΣΦΑΛΕΙΑ</t>
  </si>
  <si>
    <t>ΟΜΑΔΑ Ι: ΕΞΟΠΛΙΣΜΟΣ ΕΡΓΑΣΤΗΡΙΟΥ</t>
  </si>
  <si>
    <t>ΧΡΙΣΤΟΦΟΡΟΣ ΠΑΠΑΔΗΜΗΤΡΙΟΥ</t>
  </si>
  <si>
    <t>ΠΟΛΙΤΙΚΟΣ ΜΗΧΑΝΙΚΟΣ</t>
  </si>
  <si>
    <t>ΕΥΜΟΡΦΙΑ ΣΙΔΕΡΗ</t>
  </si>
  <si>
    <t>ΠΡΟΥΠΟΛΟΓΙΣΜΟΣ ΕΡΓΟΥ</t>
  </si>
  <si>
    <t>ΣΥΝΟΠΤΙΚΗ ΠΡΟΜΕΤΡΗΣΗ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</si>
</sst>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7"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14"/>
      <name val="Century Gothic"/>
      <family val="2"/>
    </font>
    <font>
      <sz val="12"/>
      <name val="Arial Greek"/>
      <family val="0"/>
    </font>
    <font>
      <sz val="10.5"/>
      <name val="Century Gothic"/>
      <family val="2"/>
    </font>
    <font>
      <b/>
      <sz val="10.5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4" fontId="19" fillId="0" borderId="13" xfId="0" applyNumberFormat="1" applyFont="1" applyBorder="1" applyAlignment="1">
      <alignment/>
    </xf>
    <xf numFmtId="0" fontId="19" fillId="0" borderId="11" xfId="0" applyFont="1" applyBorder="1" applyAlignment="1">
      <alignment horizontal="right" wrapText="1"/>
    </xf>
    <xf numFmtId="4" fontId="19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right" wrapText="1"/>
    </xf>
    <xf numFmtId="0" fontId="22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right" wrapText="1"/>
    </xf>
    <xf numFmtId="0" fontId="0" fillId="0" borderId="17" xfId="0" applyBorder="1" applyAlignment="1">
      <alignment horizontal="right"/>
    </xf>
    <xf numFmtId="4" fontId="19" fillId="0" borderId="18" xfId="0" applyNumberFormat="1" applyFont="1" applyBorder="1" applyAlignment="1">
      <alignment/>
    </xf>
    <xf numFmtId="0" fontId="24" fillId="0" borderId="19" xfId="0" applyFont="1" applyBorder="1" applyAlignment="1">
      <alignment horizontal="center"/>
    </xf>
    <xf numFmtId="4" fontId="23" fillId="0" borderId="15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wrapText="1"/>
    </xf>
    <xf numFmtId="0" fontId="23" fillId="0" borderId="21" xfId="0" applyFont="1" applyBorder="1" applyAlignment="1">
      <alignment horizontal="center"/>
    </xf>
    <xf numFmtId="4" fontId="23" fillId="0" borderId="21" xfId="0" applyNumberFormat="1" applyFont="1" applyFill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18" fillId="0" borderId="16" xfId="0" applyFont="1" applyBorder="1" applyAlignment="1">
      <alignment horizontal="right" wrapText="1"/>
    </xf>
    <xf numFmtId="0" fontId="22" fillId="0" borderId="17" xfId="0" applyFont="1" applyBorder="1" applyAlignment="1">
      <alignment horizontal="right"/>
    </xf>
    <xf numFmtId="4" fontId="18" fillId="0" borderId="18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23" fillId="0" borderId="21" xfId="0" applyFont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4" fontId="18" fillId="0" borderId="13" xfId="0" applyNumberFormat="1" applyFont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left" wrapText="1"/>
    </xf>
    <xf numFmtId="0" fontId="23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3" fillId="0" borderId="24" xfId="0" applyFont="1" applyFill="1" applyBorder="1" applyAlignment="1">
      <alignment horizontal="center" wrapText="1"/>
    </xf>
    <xf numFmtId="4" fontId="23" fillId="0" borderId="24" xfId="0" applyNumberFormat="1" applyFont="1" applyFill="1" applyBorder="1" applyAlignment="1">
      <alignment horizontal="center"/>
    </xf>
    <xf numFmtId="4" fontId="23" fillId="0" borderId="24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2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left" vertical="top" wrapText="1"/>
    </xf>
    <xf numFmtId="4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4" fillId="0" borderId="19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left" vertical="top" wrapText="1"/>
    </xf>
    <xf numFmtId="4" fontId="23" fillId="0" borderId="15" xfId="0" applyNumberFormat="1" applyFont="1" applyBorder="1" applyAlignment="1">
      <alignment/>
    </xf>
    <xf numFmtId="0" fontId="23" fillId="0" borderId="14" xfId="0" applyFont="1" applyBorder="1" applyAlignment="1">
      <alignment/>
    </xf>
    <xf numFmtId="4" fontId="18" fillId="0" borderId="26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 wrapText="1"/>
    </xf>
    <xf numFmtId="0" fontId="23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right" vertical="center" wrapText="1"/>
    </xf>
    <xf numFmtId="0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/>
    </xf>
    <xf numFmtId="0" fontId="23" fillId="0" borderId="29" xfId="0" applyFont="1" applyBorder="1" applyAlignment="1">
      <alignment/>
    </xf>
    <xf numFmtId="4" fontId="18" fillId="0" borderId="30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 wrapText="1"/>
    </xf>
    <xf numFmtId="0" fontId="20" fillId="0" borderId="29" xfId="0" applyFont="1" applyBorder="1" applyAlignment="1">
      <alignment/>
    </xf>
    <xf numFmtId="0" fontId="23" fillId="0" borderId="31" xfId="0" applyFont="1" applyBorder="1" applyAlignment="1">
      <alignment horizontal="left" wrapText="1"/>
    </xf>
    <xf numFmtId="0" fontId="23" fillId="0" borderId="31" xfId="0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0" fillId="0" borderId="34" xfId="0" applyFont="1" applyBorder="1" applyAlignment="1">
      <alignment/>
    </xf>
    <xf numFmtId="4" fontId="23" fillId="0" borderId="31" xfId="0" applyNumberFormat="1" applyFont="1" applyFill="1" applyBorder="1" applyAlignment="1">
      <alignment horizontal="center"/>
    </xf>
    <xf numFmtId="0" fontId="23" fillId="0" borderId="32" xfId="0" applyFont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left" wrapText="1"/>
    </xf>
    <xf numFmtId="0" fontId="23" fillId="0" borderId="31" xfId="0" applyFont="1" applyBorder="1" applyAlignment="1">
      <alignment horizontal="center" wrapText="1"/>
    </xf>
    <xf numFmtId="0" fontId="19" fillId="0" borderId="34" xfId="0" applyFont="1" applyFill="1" applyBorder="1" applyAlignment="1">
      <alignment horizontal="center" vertical="top"/>
    </xf>
    <xf numFmtId="0" fontId="23" fillId="0" borderId="28" xfId="0" applyFont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4" fontId="18" fillId="0" borderId="30" xfId="0" applyNumberFormat="1" applyFont="1" applyBorder="1" applyAlignment="1">
      <alignment/>
    </xf>
    <xf numFmtId="0" fontId="24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left" vertical="top" wrapText="1"/>
    </xf>
    <xf numFmtId="4" fontId="23" fillId="0" borderId="28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18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18" fillId="20" borderId="35" xfId="0" applyFont="1" applyFill="1" applyBorder="1" applyAlignment="1">
      <alignment horizontal="left" vertical="top" wrapText="1"/>
    </xf>
    <xf numFmtId="0" fontId="22" fillId="20" borderId="35" xfId="0" applyFont="1" applyFill="1" applyBorder="1" applyAlignment="1">
      <alignment wrapText="1"/>
    </xf>
    <xf numFmtId="0" fontId="22" fillId="20" borderId="30" xfId="0" applyFont="1" applyFill="1" applyBorder="1" applyAlignment="1">
      <alignment wrapText="1"/>
    </xf>
    <xf numFmtId="0" fontId="18" fillId="0" borderId="11" xfId="0" applyFont="1" applyBorder="1" applyAlignment="1">
      <alignment horizontal="right" wrapText="1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19" fillId="20" borderId="11" xfId="0" applyFont="1" applyFill="1" applyBorder="1" applyAlignment="1">
      <alignment horizontal="left" wrapText="1"/>
    </xf>
    <xf numFmtId="0" fontId="0" fillId="20" borderId="12" xfId="0" applyFill="1" applyBorder="1" applyAlignment="1">
      <alignment wrapText="1"/>
    </xf>
    <xf numFmtId="0" fontId="0" fillId="20" borderId="13" xfId="0" applyFill="1" applyBorder="1" applyAlignment="1">
      <alignment wrapText="1"/>
    </xf>
    <xf numFmtId="0" fontId="22" fillId="0" borderId="35" xfId="0" applyFont="1" applyBorder="1" applyAlignment="1">
      <alignment horizontal="right"/>
    </xf>
    <xf numFmtId="0" fontId="18" fillId="20" borderId="35" xfId="0" applyFont="1" applyFill="1" applyBorder="1" applyAlignment="1">
      <alignment horizontal="left" wrapText="1"/>
    </xf>
    <xf numFmtId="0" fontId="18" fillId="0" borderId="34" xfId="0" applyFont="1" applyBorder="1" applyAlignment="1">
      <alignment horizontal="right" vertical="top" wrapText="1"/>
    </xf>
    <xf numFmtId="0" fontId="22" fillId="20" borderId="35" xfId="0" applyFont="1" applyFill="1" applyBorder="1" applyAlignment="1">
      <alignment/>
    </xf>
    <xf numFmtId="0" fontId="22" fillId="20" borderId="30" xfId="0" applyFont="1" applyFill="1" applyBorder="1" applyAlignment="1">
      <alignment/>
    </xf>
    <xf numFmtId="0" fontId="18" fillId="20" borderId="35" xfId="0" applyFont="1" applyFill="1" applyBorder="1" applyAlignment="1">
      <alignment wrapText="1"/>
    </xf>
    <xf numFmtId="0" fontId="18" fillId="0" borderId="16" xfId="0" applyFont="1" applyBorder="1" applyAlignment="1">
      <alignment horizontal="right" wrapText="1"/>
    </xf>
    <xf numFmtId="0" fontId="22" fillId="0" borderId="17" xfId="0" applyFont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4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left" wrapText="1"/>
    </xf>
    <xf numFmtId="0" fontId="23" fillId="0" borderId="40" xfId="0" applyFont="1" applyBorder="1" applyAlignment="1">
      <alignment horizontal="center"/>
    </xf>
    <xf numFmtId="4" fontId="23" fillId="0" borderId="4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SheetLayoutView="100" zoomScalePageLayoutView="0" workbookViewId="0" topLeftCell="A103">
      <selection activeCell="B108" sqref="B108"/>
    </sheetView>
  </sheetViews>
  <sheetFormatPr defaultColWidth="9.00390625" defaultRowHeight="12.75"/>
  <cols>
    <col min="1" max="1" width="4.625" style="2" customWidth="1"/>
    <col min="2" max="2" width="23.75390625" style="2" customWidth="1"/>
    <col min="3" max="3" width="11.75390625" style="2" customWidth="1"/>
    <col min="4" max="4" width="6.625" style="2" customWidth="1"/>
    <col min="5" max="5" width="15.875" style="2" customWidth="1"/>
    <col min="6" max="6" width="11.375" style="2" customWidth="1"/>
    <col min="7" max="7" width="9.875" style="2" bestFit="1" customWidth="1"/>
    <col min="8" max="8" width="11.25390625" style="2" customWidth="1"/>
    <col min="9" max="9" width="10.00390625" style="2" customWidth="1"/>
    <col min="10" max="10" width="13.25390625" style="2" customWidth="1"/>
    <col min="11" max="16384" width="9.125" style="2" customWidth="1"/>
  </cols>
  <sheetData>
    <row r="1" spans="1:10" ht="13.5" customHeight="1">
      <c r="A1" s="135" t="s">
        <v>62</v>
      </c>
      <c r="B1" s="136"/>
      <c r="C1" s="136"/>
      <c r="D1" s="1"/>
      <c r="F1" s="3" t="s">
        <v>221</v>
      </c>
      <c r="G1" s="137" t="s">
        <v>267</v>
      </c>
      <c r="H1" s="137"/>
      <c r="I1" s="137"/>
      <c r="J1" s="137"/>
    </row>
    <row r="2" spans="1:10" ht="16.5">
      <c r="A2" s="135" t="s">
        <v>264</v>
      </c>
      <c r="B2" s="136"/>
      <c r="C2" s="136"/>
      <c r="D2" s="1"/>
      <c r="F2" s="3"/>
      <c r="G2" s="137" t="s">
        <v>225</v>
      </c>
      <c r="H2" s="137"/>
      <c r="I2" s="137"/>
      <c r="J2" s="137"/>
    </row>
    <row r="3" spans="1:10" ht="16.5">
      <c r="A3" s="135" t="s">
        <v>265</v>
      </c>
      <c r="B3" s="136"/>
      <c r="C3" s="136"/>
      <c r="D3" s="1"/>
      <c r="F3" s="3" t="s">
        <v>268</v>
      </c>
      <c r="G3" s="137" t="s">
        <v>222</v>
      </c>
      <c r="H3" s="137"/>
      <c r="I3" s="137"/>
      <c r="J3" s="137"/>
    </row>
    <row r="4" spans="1:10" ht="16.5">
      <c r="A4" s="135" t="s">
        <v>266</v>
      </c>
      <c r="B4" s="136"/>
      <c r="C4" s="136"/>
      <c r="D4" s="1"/>
      <c r="F4" s="3" t="s">
        <v>223</v>
      </c>
      <c r="G4" s="137" t="s">
        <v>224</v>
      </c>
      <c r="H4" s="137"/>
      <c r="I4" s="137"/>
      <c r="J4" s="137"/>
    </row>
    <row r="5" spans="1:9" ht="16.5">
      <c r="A5" s="135"/>
      <c r="B5" s="136"/>
      <c r="C5" s="136"/>
      <c r="D5" s="1"/>
      <c r="F5" s="3"/>
      <c r="G5" s="3"/>
      <c r="H5" s="3"/>
      <c r="I5" s="3"/>
    </row>
    <row r="6" spans="1:10" ht="19.5" thickBot="1">
      <c r="A6" s="141" t="s">
        <v>282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7.25" thickBot="1">
      <c r="A7" s="27" t="s">
        <v>1</v>
      </c>
      <c r="B7" s="26" t="s">
        <v>0</v>
      </c>
      <c r="C7" s="26" t="s">
        <v>46</v>
      </c>
      <c r="D7" s="139" t="s">
        <v>47</v>
      </c>
      <c r="E7" s="26" t="s">
        <v>49</v>
      </c>
      <c r="F7" s="26" t="s">
        <v>2</v>
      </c>
      <c r="G7" s="26" t="s">
        <v>3</v>
      </c>
      <c r="H7" s="26" t="s">
        <v>4</v>
      </c>
      <c r="I7" s="85" t="s">
        <v>5</v>
      </c>
      <c r="J7" s="85"/>
    </row>
    <row r="8" spans="1:10" ht="33.75" customHeight="1" thickBot="1">
      <c r="A8" s="27"/>
      <c r="B8" s="27"/>
      <c r="C8" s="27"/>
      <c r="D8" s="140"/>
      <c r="E8" s="27"/>
      <c r="F8" s="27"/>
      <c r="G8" s="27"/>
      <c r="H8" s="27"/>
      <c r="I8" s="5" t="s">
        <v>6</v>
      </c>
      <c r="J8" s="5" t="s">
        <v>7</v>
      </c>
    </row>
    <row r="9" spans="1:10" ht="17.25" thickBo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7.25" thickBot="1">
      <c r="A10" s="101"/>
      <c r="B10" s="131" t="s">
        <v>271</v>
      </c>
      <c r="C10" s="129"/>
      <c r="D10" s="129"/>
      <c r="E10" s="129"/>
      <c r="F10" s="129"/>
      <c r="G10" s="129"/>
      <c r="H10" s="129"/>
      <c r="I10" s="129"/>
      <c r="J10" s="130"/>
    </row>
    <row r="11" spans="1:10" ht="31.5">
      <c r="A11" s="100">
        <v>1</v>
      </c>
      <c r="B11" s="95" t="s">
        <v>8</v>
      </c>
      <c r="C11" s="96" t="s">
        <v>27</v>
      </c>
      <c r="D11" s="96">
        <v>1</v>
      </c>
      <c r="E11" s="96" t="s">
        <v>9</v>
      </c>
      <c r="F11" s="96" t="s">
        <v>10</v>
      </c>
      <c r="G11" s="97">
        <v>85.89</v>
      </c>
      <c r="H11" s="97">
        <v>19.9</v>
      </c>
      <c r="I11" s="98">
        <f aca="true" t="shared" si="0" ref="I11:I16">H11*G11</f>
        <v>1709.2109999999998</v>
      </c>
      <c r="J11" s="99"/>
    </row>
    <row r="12" spans="1:10" ht="63">
      <c r="A12" s="31">
        <v>2</v>
      </c>
      <c r="B12" s="20" t="s">
        <v>66</v>
      </c>
      <c r="C12" s="21" t="s">
        <v>28</v>
      </c>
      <c r="D12" s="21">
        <v>2</v>
      </c>
      <c r="E12" s="21" t="s">
        <v>11</v>
      </c>
      <c r="F12" s="21" t="s">
        <v>12</v>
      </c>
      <c r="G12" s="22">
        <v>12.5</v>
      </c>
      <c r="H12" s="22">
        <v>66.2</v>
      </c>
      <c r="I12" s="23">
        <f t="shared" si="0"/>
        <v>827.5</v>
      </c>
      <c r="J12" s="19"/>
    </row>
    <row r="13" spans="1:10" ht="31.5">
      <c r="A13" s="31">
        <v>3</v>
      </c>
      <c r="B13" s="20" t="s">
        <v>67</v>
      </c>
      <c r="C13" s="21" t="s">
        <v>29</v>
      </c>
      <c r="D13" s="21">
        <v>3</v>
      </c>
      <c r="E13" s="21" t="s">
        <v>13</v>
      </c>
      <c r="F13" s="21" t="s">
        <v>10</v>
      </c>
      <c r="G13" s="22">
        <v>625.51</v>
      </c>
      <c r="H13" s="22">
        <v>5.3</v>
      </c>
      <c r="I13" s="23">
        <f t="shared" si="0"/>
        <v>3315.203</v>
      </c>
      <c r="J13" s="19"/>
    </row>
    <row r="14" spans="1:10" ht="31.5">
      <c r="A14" s="31">
        <v>4</v>
      </c>
      <c r="B14" s="20" t="s">
        <v>68</v>
      </c>
      <c r="C14" s="21" t="s">
        <v>30</v>
      </c>
      <c r="D14" s="21">
        <v>4</v>
      </c>
      <c r="E14" s="21" t="s">
        <v>9</v>
      </c>
      <c r="F14" s="21" t="s">
        <v>10</v>
      </c>
      <c r="G14" s="22">
        <v>176.31</v>
      </c>
      <c r="H14" s="22">
        <v>2.7</v>
      </c>
      <c r="I14" s="23">
        <f t="shared" si="0"/>
        <v>476.03700000000003</v>
      </c>
      <c r="J14" s="19"/>
    </row>
    <row r="15" spans="1:10" ht="47.25">
      <c r="A15" s="31">
        <v>5</v>
      </c>
      <c r="B15" s="20" t="s">
        <v>69</v>
      </c>
      <c r="C15" s="21" t="s">
        <v>31</v>
      </c>
      <c r="D15" s="21">
        <v>5</v>
      </c>
      <c r="E15" s="21" t="s">
        <v>14</v>
      </c>
      <c r="F15" s="21" t="s">
        <v>10</v>
      </c>
      <c r="G15" s="22">
        <v>368.04</v>
      </c>
      <c r="H15" s="22">
        <v>6.7</v>
      </c>
      <c r="I15" s="23">
        <f t="shared" si="0"/>
        <v>2465.8680000000004</v>
      </c>
      <c r="J15" s="19"/>
    </row>
    <row r="16" spans="1:10" ht="48" thickBot="1">
      <c r="A16" s="92">
        <v>6</v>
      </c>
      <c r="B16" s="93" t="s">
        <v>256</v>
      </c>
      <c r="C16" s="81" t="s">
        <v>48</v>
      </c>
      <c r="D16" s="81">
        <v>6</v>
      </c>
      <c r="E16" s="81" t="s">
        <v>50</v>
      </c>
      <c r="F16" s="81" t="s">
        <v>10</v>
      </c>
      <c r="G16" s="88">
        <v>386.01</v>
      </c>
      <c r="H16" s="88">
        <v>31</v>
      </c>
      <c r="I16" s="89">
        <f t="shared" si="0"/>
        <v>11966.31</v>
      </c>
      <c r="J16" s="94"/>
    </row>
    <row r="17" spans="1:10" ht="17.25" thickBot="1">
      <c r="A17" s="115" t="s">
        <v>16</v>
      </c>
      <c r="B17" s="126"/>
      <c r="C17" s="126"/>
      <c r="D17" s="126"/>
      <c r="E17" s="126"/>
      <c r="F17" s="126"/>
      <c r="G17" s="126"/>
      <c r="H17" s="126"/>
      <c r="I17" s="126"/>
      <c r="J17" s="91">
        <f>SUM(I11:I16)</f>
        <v>20760.129</v>
      </c>
    </row>
    <row r="18" spans="1:10" ht="17.25" thickBot="1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ht="17.25" thickBot="1">
      <c r="A19" s="101"/>
      <c r="B19" s="117" t="s">
        <v>270</v>
      </c>
      <c r="C19" s="129"/>
      <c r="D19" s="129"/>
      <c r="E19" s="129"/>
      <c r="F19" s="129"/>
      <c r="G19" s="129"/>
      <c r="H19" s="129"/>
      <c r="I19" s="129"/>
      <c r="J19" s="130"/>
    </row>
    <row r="20" spans="1:10" ht="47.25">
      <c r="A20" s="100">
        <v>7</v>
      </c>
      <c r="B20" s="95" t="s">
        <v>32</v>
      </c>
      <c r="C20" s="96" t="s">
        <v>33</v>
      </c>
      <c r="D20" s="96">
        <v>7</v>
      </c>
      <c r="E20" s="96" t="s">
        <v>35</v>
      </c>
      <c r="F20" s="96" t="s">
        <v>34</v>
      </c>
      <c r="G20" s="102">
        <v>60.45</v>
      </c>
      <c r="H20" s="98">
        <v>21.2</v>
      </c>
      <c r="I20" s="98">
        <f>H20*G20</f>
        <v>1281.54</v>
      </c>
      <c r="J20" s="103"/>
    </row>
    <row r="21" spans="1:10" ht="16.5">
      <c r="A21" s="31">
        <v>8</v>
      </c>
      <c r="B21" s="20" t="s">
        <v>15</v>
      </c>
      <c r="C21" s="21" t="s">
        <v>43</v>
      </c>
      <c r="D21" s="21">
        <v>8</v>
      </c>
      <c r="E21" s="21" t="s">
        <v>44</v>
      </c>
      <c r="F21" s="21" t="s">
        <v>23</v>
      </c>
      <c r="G21" s="32">
        <v>572</v>
      </c>
      <c r="H21" s="23">
        <v>2.9</v>
      </c>
      <c r="I21" s="23">
        <f>H21*G21</f>
        <v>1658.8</v>
      </c>
      <c r="J21" s="33"/>
    </row>
    <row r="22" spans="1:10" ht="32.25" thickBot="1">
      <c r="A22" s="79">
        <v>9</v>
      </c>
      <c r="B22" s="80" t="s">
        <v>24</v>
      </c>
      <c r="C22" s="81" t="s">
        <v>25</v>
      </c>
      <c r="D22" s="81">
        <v>9</v>
      </c>
      <c r="E22" s="86" t="s">
        <v>26</v>
      </c>
      <c r="F22" s="81" t="s">
        <v>10</v>
      </c>
      <c r="G22" s="87">
        <v>318.74</v>
      </c>
      <c r="H22" s="88">
        <v>6.7</v>
      </c>
      <c r="I22" s="89">
        <f>H22*G22</f>
        <v>2135.558</v>
      </c>
      <c r="J22" s="90"/>
    </row>
    <row r="23" spans="1:10" ht="17.25" thickBot="1">
      <c r="A23" s="115" t="s">
        <v>17</v>
      </c>
      <c r="B23" s="126"/>
      <c r="C23" s="126"/>
      <c r="D23" s="126"/>
      <c r="E23" s="126"/>
      <c r="F23" s="126"/>
      <c r="G23" s="126"/>
      <c r="H23" s="126"/>
      <c r="I23" s="126"/>
      <c r="J23" s="91">
        <f>SUM(I20:I22)</f>
        <v>5075.898</v>
      </c>
    </row>
    <row r="24" spans="1:10" ht="17.25" thickBot="1">
      <c r="A24" s="17"/>
      <c r="B24" s="15"/>
      <c r="C24" s="15"/>
      <c r="D24" s="15"/>
      <c r="E24" s="15"/>
      <c r="F24" s="15"/>
      <c r="G24" s="15"/>
      <c r="H24" s="15"/>
      <c r="I24" s="15"/>
      <c r="J24" s="18"/>
    </row>
    <row r="25" spans="1:10" ht="17.25" thickBot="1">
      <c r="A25" s="101"/>
      <c r="B25" s="127" t="s">
        <v>269</v>
      </c>
      <c r="C25" s="129"/>
      <c r="D25" s="129"/>
      <c r="E25" s="129"/>
      <c r="F25" s="129"/>
      <c r="G25" s="129"/>
      <c r="H25" s="129"/>
      <c r="I25" s="129"/>
      <c r="J25" s="130"/>
    </row>
    <row r="26" spans="1:10" ht="47.25">
      <c r="A26" s="104">
        <v>10</v>
      </c>
      <c r="B26" s="105" t="s">
        <v>59</v>
      </c>
      <c r="C26" s="106" t="s">
        <v>60</v>
      </c>
      <c r="D26" s="96">
        <v>10</v>
      </c>
      <c r="E26" s="96" t="s">
        <v>61</v>
      </c>
      <c r="F26" s="96" t="s">
        <v>10</v>
      </c>
      <c r="G26" s="102">
        <v>368.04</v>
      </c>
      <c r="H26" s="97">
        <v>45.53</v>
      </c>
      <c r="I26" s="98">
        <f aca="true" t="shared" si="1" ref="I26:I33">H26*G26</f>
        <v>16756.861200000003</v>
      </c>
      <c r="J26" s="103"/>
    </row>
    <row r="27" spans="1:10" ht="63">
      <c r="A27" s="34">
        <v>11</v>
      </c>
      <c r="B27" s="35" t="s">
        <v>101</v>
      </c>
      <c r="C27" s="37" t="s">
        <v>102</v>
      </c>
      <c r="D27" s="21">
        <v>11</v>
      </c>
      <c r="E27" s="21" t="s">
        <v>103</v>
      </c>
      <c r="F27" s="21" t="s">
        <v>104</v>
      </c>
      <c r="G27" s="32">
        <v>101.42</v>
      </c>
      <c r="H27" s="22">
        <v>25</v>
      </c>
      <c r="I27" s="23">
        <f t="shared" si="1"/>
        <v>2535.5</v>
      </c>
      <c r="J27" s="33"/>
    </row>
    <row r="28" spans="1:10" ht="47.25">
      <c r="A28" s="34">
        <v>12</v>
      </c>
      <c r="B28" s="35" t="s">
        <v>19</v>
      </c>
      <c r="C28" s="21" t="s">
        <v>36</v>
      </c>
      <c r="D28" s="21">
        <v>12</v>
      </c>
      <c r="E28" s="36" t="s">
        <v>20</v>
      </c>
      <c r="F28" s="21" t="s">
        <v>10</v>
      </c>
      <c r="G28" s="32">
        <v>401.64</v>
      </c>
      <c r="H28" s="22">
        <v>12.7</v>
      </c>
      <c r="I28" s="23">
        <f t="shared" si="1"/>
        <v>5100.8279999999995</v>
      </c>
      <c r="J28" s="33"/>
    </row>
    <row r="29" spans="1:10" ht="94.5">
      <c r="A29" s="34">
        <v>13</v>
      </c>
      <c r="B29" s="35" t="s">
        <v>70</v>
      </c>
      <c r="C29" s="21" t="s">
        <v>71</v>
      </c>
      <c r="D29" s="21">
        <v>13</v>
      </c>
      <c r="E29" s="36" t="s">
        <v>72</v>
      </c>
      <c r="F29" s="21" t="s">
        <v>10</v>
      </c>
      <c r="G29" s="32">
        <v>384.84</v>
      </c>
      <c r="H29" s="22">
        <v>14.4</v>
      </c>
      <c r="I29" s="23">
        <f t="shared" si="1"/>
        <v>5541.696</v>
      </c>
      <c r="J29" s="33"/>
    </row>
    <row r="30" spans="1:10" ht="78.75">
      <c r="A30" s="34">
        <v>14</v>
      </c>
      <c r="B30" s="35" t="s">
        <v>73</v>
      </c>
      <c r="C30" s="21" t="s">
        <v>74</v>
      </c>
      <c r="D30" s="21">
        <v>14</v>
      </c>
      <c r="E30" s="36" t="s">
        <v>75</v>
      </c>
      <c r="F30" s="21" t="s">
        <v>10</v>
      </c>
      <c r="G30" s="32">
        <v>480.28</v>
      </c>
      <c r="H30" s="22">
        <v>18.4</v>
      </c>
      <c r="I30" s="23">
        <f t="shared" si="1"/>
        <v>8837.151999999998</v>
      </c>
      <c r="J30" s="33"/>
    </row>
    <row r="31" spans="1:10" ht="78.75">
      <c r="A31" s="34">
        <v>15</v>
      </c>
      <c r="B31" s="35" t="s">
        <v>76</v>
      </c>
      <c r="C31" s="21" t="s">
        <v>77</v>
      </c>
      <c r="D31" s="21">
        <v>15</v>
      </c>
      <c r="E31" s="36" t="s">
        <v>78</v>
      </c>
      <c r="F31" s="21" t="s">
        <v>10</v>
      </c>
      <c r="G31" s="32">
        <v>33.6</v>
      </c>
      <c r="H31" s="22">
        <v>40.3</v>
      </c>
      <c r="I31" s="23">
        <f>H31*G31</f>
        <v>1354.08</v>
      </c>
      <c r="J31" s="33"/>
    </row>
    <row r="32" spans="1:10" ht="31.5">
      <c r="A32" s="34">
        <v>16</v>
      </c>
      <c r="B32" s="35" t="s">
        <v>251</v>
      </c>
      <c r="C32" s="21" t="s">
        <v>252</v>
      </c>
      <c r="D32" s="21">
        <v>16</v>
      </c>
      <c r="E32" s="36" t="s">
        <v>253</v>
      </c>
      <c r="F32" s="21" t="s">
        <v>10</v>
      </c>
      <c r="G32" s="32">
        <v>200</v>
      </c>
      <c r="H32" s="22">
        <v>15.9</v>
      </c>
      <c r="I32" s="23">
        <f>H32*G32</f>
        <v>3180</v>
      </c>
      <c r="J32" s="33"/>
    </row>
    <row r="33" spans="1:10" ht="32.25" thickBot="1">
      <c r="A33" s="79">
        <v>17</v>
      </c>
      <c r="B33" s="80" t="s">
        <v>254</v>
      </c>
      <c r="C33" s="81" t="s">
        <v>255</v>
      </c>
      <c r="D33" s="81">
        <v>17</v>
      </c>
      <c r="E33" s="86" t="s">
        <v>72</v>
      </c>
      <c r="F33" s="81" t="s">
        <v>10</v>
      </c>
      <c r="G33" s="87">
        <v>400</v>
      </c>
      <c r="H33" s="88">
        <v>9.8</v>
      </c>
      <c r="I33" s="89">
        <f t="shared" si="1"/>
        <v>3920.0000000000005</v>
      </c>
      <c r="J33" s="90"/>
    </row>
    <row r="34" spans="1:10" ht="24.75" customHeight="1" thickBot="1">
      <c r="A34" s="115" t="s">
        <v>18</v>
      </c>
      <c r="B34" s="126"/>
      <c r="C34" s="126"/>
      <c r="D34" s="126"/>
      <c r="E34" s="126"/>
      <c r="F34" s="126"/>
      <c r="G34" s="126"/>
      <c r="H34" s="126"/>
      <c r="I34" s="126"/>
      <c r="J34" s="91">
        <f>SUM(I26:I33)</f>
        <v>47226.1172</v>
      </c>
    </row>
    <row r="35" spans="1:10" ht="24.7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7.25" thickBot="1">
      <c r="A36" s="101"/>
      <c r="B36" s="117" t="s">
        <v>272</v>
      </c>
      <c r="C36" s="129"/>
      <c r="D36" s="129"/>
      <c r="E36" s="129"/>
      <c r="F36" s="129"/>
      <c r="G36" s="129"/>
      <c r="H36" s="129"/>
      <c r="I36" s="129"/>
      <c r="J36" s="130"/>
    </row>
    <row r="37" spans="1:10" ht="31.5">
      <c r="A37" s="38">
        <v>18</v>
      </c>
      <c r="B37" s="39" t="s">
        <v>89</v>
      </c>
      <c r="C37" s="40" t="s">
        <v>90</v>
      </c>
      <c r="D37" s="40">
        <v>18</v>
      </c>
      <c r="E37" s="40" t="s">
        <v>91</v>
      </c>
      <c r="F37" s="40" t="s">
        <v>12</v>
      </c>
      <c r="G37" s="41">
        <v>12.3</v>
      </c>
      <c r="H37" s="42">
        <v>861</v>
      </c>
      <c r="I37" s="43">
        <f aca="true" t="shared" si="2" ref="I37:I49">H37*G37</f>
        <v>10590.300000000001</v>
      </c>
      <c r="J37" s="44"/>
    </row>
    <row r="38" spans="1:10" ht="31.5">
      <c r="A38" s="34">
        <v>19</v>
      </c>
      <c r="B38" s="35" t="s">
        <v>92</v>
      </c>
      <c r="C38" s="21" t="s">
        <v>93</v>
      </c>
      <c r="D38" s="21">
        <v>19</v>
      </c>
      <c r="E38" s="21" t="s">
        <v>94</v>
      </c>
      <c r="F38" s="21" t="s">
        <v>12</v>
      </c>
      <c r="G38" s="32">
        <v>3</v>
      </c>
      <c r="H38" s="22">
        <v>635</v>
      </c>
      <c r="I38" s="23">
        <f t="shared" si="2"/>
        <v>1905</v>
      </c>
      <c r="J38" s="33"/>
    </row>
    <row r="39" spans="1:10" ht="31.5">
      <c r="A39" s="34">
        <v>20</v>
      </c>
      <c r="B39" s="35" t="s">
        <v>79</v>
      </c>
      <c r="C39" s="21" t="s">
        <v>37</v>
      </c>
      <c r="D39" s="21">
        <v>20</v>
      </c>
      <c r="E39" s="21" t="s">
        <v>38</v>
      </c>
      <c r="F39" s="21" t="s">
        <v>10</v>
      </c>
      <c r="G39" s="32">
        <v>176.31</v>
      </c>
      <c r="H39" s="22">
        <v>7.4</v>
      </c>
      <c r="I39" s="23">
        <f t="shared" si="2"/>
        <v>1304.6940000000002</v>
      </c>
      <c r="J39" s="33"/>
    </row>
    <row r="40" spans="1:10" ht="31.5">
      <c r="A40" s="34">
        <v>21</v>
      </c>
      <c r="B40" s="35" t="s">
        <v>22</v>
      </c>
      <c r="C40" s="21" t="s">
        <v>39</v>
      </c>
      <c r="D40" s="21">
        <v>21</v>
      </c>
      <c r="E40" s="21" t="s">
        <v>40</v>
      </c>
      <c r="F40" s="21" t="s">
        <v>10</v>
      </c>
      <c r="G40" s="32">
        <v>176.31</v>
      </c>
      <c r="H40" s="22">
        <v>20.8</v>
      </c>
      <c r="I40" s="23">
        <f t="shared" si="2"/>
        <v>3667.248</v>
      </c>
      <c r="J40" s="33"/>
    </row>
    <row r="41" spans="1:10" ht="31.5">
      <c r="A41" s="34">
        <v>22</v>
      </c>
      <c r="B41" s="35" t="s">
        <v>80</v>
      </c>
      <c r="C41" s="21">
        <v>5293</v>
      </c>
      <c r="D41" s="21">
        <v>22</v>
      </c>
      <c r="E41" s="21" t="s">
        <v>81</v>
      </c>
      <c r="F41" s="21" t="s">
        <v>10</v>
      </c>
      <c r="G41" s="32">
        <v>232.12</v>
      </c>
      <c r="H41" s="22">
        <v>50</v>
      </c>
      <c r="I41" s="23">
        <f t="shared" si="2"/>
        <v>11606</v>
      </c>
      <c r="J41" s="33"/>
    </row>
    <row r="42" spans="1:10" ht="94.5">
      <c r="A42" s="34">
        <v>23</v>
      </c>
      <c r="B42" s="35" t="s">
        <v>82</v>
      </c>
      <c r="C42" s="21" t="s">
        <v>41</v>
      </c>
      <c r="D42" s="21">
        <v>23</v>
      </c>
      <c r="E42" s="21" t="s">
        <v>45</v>
      </c>
      <c r="F42" s="21" t="s">
        <v>10</v>
      </c>
      <c r="G42" s="32">
        <v>218.16</v>
      </c>
      <c r="H42" s="22">
        <v>30.5</v>
      </c>
      <c r="I42" s="23">
        <f t="shared" si="2"/>
        <v>6653.88</v>
      </c>
      <c r="J42" s="33"/>
    </row>
    <row r="43" spans="1:10" ht="63">
      <c r="A43" s="34">
        <v>24</v>
      </c>
      <c r="B43" s="35" t="s">
        <v>83</v>
      </c>
      <c r="C43" s="21" t="s">
        <v>42</v>
      </c>
      <c r="D43" s="21">
        <v>24</v>
      </c>
      <c r="E43" s="21" t="s">
        <v>84</v>
      </c>
      <c r="F43" s="21" t="s">
        <v>10</v>
      </c>
      <c r="G43" s="32">
        <v>176.31</v>
      </c>
      <c r="H43" s="22">
        <v>10.1</v>
      </c>
      <c r="I43" s="23">
        <f t="shared" si="2"/>
        <v>1780.731</v>
      </c>
      <c r="J43" s="33"/>
    </row>
    <row r="44" spans="1:10" ht="63">
      <c r="A44" s="34">
        <v>25</v>
      </c>
      <c r="B44" s="35" t="s">
        <v>95</v>
      </c>
      <c r="C44" s="21" t="s">
        <v>96</v>
      </c>
      <c r="D44" s="21">
        <v>25</v>
      </c>
      <c r="E44" s="21" t="s">
        <v>97</v>
      </c>
      <c r="F44" s="21" t="s">
        <v>98</v>
      </c>
      <c r="G44" s="32">
        <v>50.55</v>
      </c>
      <c r="H44" s="22">
        <v>17</v>
      </c>
      <c r="I44" s="23">
        <f t="shared" si="2"/>
        <v>859.3499999999999</v>
      </c>
      <c r="J44" s="33"/>
    </row>
    <row r="45" spans="1:10" ht="63">
      <c r="A45" s="34">
        <v>26</v>
      </c>
      <c r="B45" s="35" t="s">
        <v>99</v>
      </c>
      <c r="C45" s="37" t="s">
        <v>100</v>
      </c>
      <c r="D45" s="21">
        <v>26</v>
      </c>
      <c r="E45" s="21" t="s">
        <v>97</v>
      </c>
      <c r="F45" s="21" t="s">
        <v>98</v>
      </c>
      <c r="G45" s="32">
        <v>24</v>
      </c>
      <c r="H45" s="22">
        <v>20</v>
      </c>
      <c r="I45" s="23">
        <f t="shared" si="2"/>
        <v>480</v>
      </c>
      <c r="J45" s="33"/>
    </row>
    <row r="46" spans="1:10" ht="31.5">
      <c r="A46" s="34">
        <v>27</v>
      </c>
      <c r="B46" s="35" t="s">
        <v>85</v>
      </c>
      <c r="C46" s="37" t="s">
        <v>86</v>
      </c>
      <c r="D46" s="21">
        <v>27</v>
      </c>
      <c r="E46" s="21" t="s">
        <v>58</v>
      </c>
      <c r="F46" s="21" t="s">
        <v>10</v>
      </c>
      <c r="G46" s="32">
        <v>23.49</v>
      </c>
      <c r="H46" s="32">
        <v>1400</v>
      </c>
      <c r="I46" s="23">
        <f t="shared" si="2"/>
        <v>32886</v>
      </c>
      <c r="J46" s="33"/>
    </row>
    <row r="47" spans="1:10" ht="31.5">
      <c r="A47" s="34">
        <v>28</v>
      </c>
      <c r="B47" s="35" t="s">
        <v>87</v>
      </c>
      <c r="C47" s="21" t="s">
        <v>88</v>
      </c>
      <c r="D47" s="21">
        <v>28</v>
      </c>
      <c r="E47" s="21" t="s">
        <v>57</v>
      </c>
      <c r="F47" s="21" t="s">
        <v>10</v>
      </c>
      <c r="G47" s="32">
        <v>30.83</v>
      </c>
      <c r="H47" s="32">
        <v>800</v>
      </c>
      <c r="I47" s="23">
        <f>H47*G47</f>
        <v>24664</v>
      </c>
      <c r="J47" s="33"/>
    </row>
    <row r="48" spans="1:10" ht="47.25">
      <c r="A48" s="34">
        <v>29</v>
      </c>
      <c r="B48" s="35" t="s">
        <v>257</v>
      </c>
      <c r="C48" s="21" t="s">
        <v>258</v>
      </c>
      <c r="D48" s="21">
        <v>29</v>
      </c>
      <c r="E48" s="21" t="s">
        <v>259</v>
      </c>
      <c r="F48" s="21" t="s">
        <v>10</v>
      </c>
      <c r="G48" s="32">
        <v>15</v>
      </c>
      <c r="H48" s="32">
        <v>239</v>
      </c>
      <c r="I48" s="23">
        <f>H48*G48</f>
        <v>3585</v>
      </c>
      <c r="J48" s="33"/>
    </row>
    <row r="49" spans="1:10" ht="63.75" thickBot="1">
      <c r="A49" s="79">
        <v>30</v>
      </c>
      <c r="B49" s="80" t="s">
        <v>247</v>
      </c>
      <c r="C49" s="81" t="s">
        <v>248</v>
      </c>
      <c r="D49" s="81">
        <v>30</v>
      </c>
      <c r="E49" s="81" t="s">
        <v>249</v>
      </c>
      <c r="F49" s="81" t="s">
        <v>250</v>
      </c>
      <c r="G49" s="87">
        <v>1</v>
      </c>
      <c r="H49" s="87">
        <v>5000</v>
      </c>
      <c r="I49" s="89">
        <f t="shared" si="2"/>
        <v>5000</v>
      </c>
      <c r="J49" s="90"/>
    </row>
    <row r="50" spans="1:10" ht="17.25" thickBot="1">
      <c r="A50" s="115" t="s">
        <v>21</v>
      </c>
      <c r="B50" s="126"/>
      <c r="C50" s="126"/>
      <c r="D50" s="126"/>
      <c r="E50" s="126"/>
      <c r="F50" s="126"/>
      <c r="G50" s="126"/>
      <c r="H50" s="126"/>
      <c r="I50" s="126"/>
      <c r="J50" s="91">
        <f>SUM(I37:I49)</f>
        <v>104982.20300000001</v>
      </c>
    </row>
    <row r="51" spans="1:10" ht="17.25" thickBot="1">
      <c r="A51" s="53"/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17.25" thickBot="1">
      <c r="A52" s="107"/>
      <c r="B52" s="127" t="s">
        <v>273</v>
      </c>
      <c r="C52" s="118"/>
      <c r="D52" s="118"/>
      <c r="E52" s="118"/>
      <c r="F52" s="118"/>
      <c r="G52" s="118"/>
      <c r="H52" s="118"/>
      <c r="I52" s="118"/>
      <c r="J52" s="119"/>
    </row>
    <row r="53" spans="1:10" ht="110.25">
      <c r="A53" s="38">
        <v>31</v>
      </c>
      <c r="B53" s="39" t="s">
        <v>105</v>
      </c>
      <c r="C53" s="57" t="s">
        <v>127</v>
      </c>
      <c r="D53" s="40">
        <v>31</v>
      </c>
      <c r="E53" s="58" t="s">
        <v>148</v>
      </c>
      <c r="F53" s="57" t="s">
        <v>34</v>
      </c>
      <c r="G53" s="40">
        <v>300</v>
      </c>
      <c r="H53" s="41">
        <v>2.3</v>
      </c>
      <c r="I53" s="43">
        <f>H53*G53</f>
        <v>690</v>
      </c>
      <c r="J53" s="44"/>
    </row>
    <row r="54" spans="1:10" ht="110.25">
      <c r="A54" s="34">
        <v>32</v>
      </c>
      <c r="B54" s="35" t="s">
        <v>106</v>
      </c>
      <c r="C54" s="37" t="s">
        <v>128</v>
      </c>
      <c r="D54" s="21">
        <v>32</v>
      </c>
      <c r="E54" s="59" t="s">
        <v>148</v>
      </c>
      <c r="F54" s="37" t="s">
        <v>34</v>
      </c>
      <c r="G54" s="21">
        <v>25</v>
      </c>
      <c r="H54" s="32">
        <v>7</v>
      </c>
      <c r="I54" s="23">
        <f>H54*G54</f>
        <v>175</v>
      </c>
      <c r="J54" s="33"/>
    </row>
    <row r="55" spans="1:10" ht="110.25">
      <c r="A55" s="34">
        <v>33</v>
      </c>
      <c r="B55" s="35" t="s">
        <v>107</v>
      </c>
      <c r="C55" s="37" t="s">
        <v>129</v>
      </c>
      <c r="D55" s="21">
        <v>33</v>
      </c>
      <c r="E55" s="59" t="s">
        <v>148</v>
      </c>
      <c r="F55" s="37" t="s">
        <v>34</v>
      </c>
      <c r="G55" s="21">
        <v>15</v>
      </c>
      <c r="H55" s="32">
        <v>9</v>
      </c>
      <c r="I55" s="23">
        <f aca="true" t="shared" si="3" ref="I55:I75">H55*G55</f>
        <v>135</v>
      </c>
      <c r="J55" s="33"/>
    </row>
    <row r="56" spans="1:10" ht="94.5">
      <c r="A56" s="34">
        <v>34</v>
      </c>
      <c r="B56" s="35" t="s">
        <v>108</v>
      </c>
      <c r="C56" s="37" t="s">
        <v>130</v>
      </c>
      <c r="D56" s="21">
        <v>34</v>
      </c>
      <c r="E56" s="59" t="s">
        <v>149</v>
      </c>
      <c r="F56" s="37" t="s">
        <v>34</v>
      </c>
      <c r="G56" s="21">
        <v>50</v>
      </c>
      <c r="H56" s="32">
        <v>3</v>
      </c>
      <c r="I56" s="23">
        <f t="shared" si="3"/>
        <v>150</v>
      </c>
      <c r="J56" s="33"/>
    </row>
    <row r="57" spans="1:10" ht="47.25">
      <c r="A57" s="34">
        <v>35</v>
      </c>
      <c r="B57" s="35" t="s">
        <v>109</v>
      </c>
      <c r="C57" s="37" t="s">
        <v>131</v>
      </c>
      <c r="D57" s="21">
        <v>35</v>
      </c>
      <c r="E57" s="59" t="s">
        <v>150</v>
      </c>
      <c r="F57" s="37" t="s">
        <v>151</v>
      </c>
      <c r="G57" s="21">
        <v>19</v>
      </c>
      <c r="H57" s="32">
        <v>11.5</v>
      </c>
      <c r="I57" s="23">
        <f t="shared" si="3"/>
        <v>218.5</v>
      </c>
      <c r="J57" s="33"/>
    </row>
    <row r="58" spans="1:10" ht="63">
      <c r="A58" s="34">
        <v>36</v>
      </c>
      <c r="B58" s="35" t="s">
        <v>110</v>
      </c>
      <c r="C58" s="37" t="s">
        <v>132</v>
      </c>
      <c r="D58" s="21">
        <v>36</v>
      </c>
      <c r="E58" s="59" t="s">
        <v>150</v>
      </c>
      <c r="F58" s="37" t="s">
        <v>151</v>
      </c>
      <c r="G58" s="21">
        <v>4</v>
      </c>
      <c r="H58" s="32">
        <v>16</v>
      </c>
      <c r="I58" s="23">
        <f t="shared" si="3"/>
        <v>64</v>
      </c>
      <c r="J58" s="33"/>
    </row>
    <row r="59" spans="1:10" ht="63">
      <c r="A59" s="34">
        <v>37</v>
      </c>
      <c r="B59" s="35" t="s">
        <v>111</v>
      </c>
      <c r="C59" s="37" t="s">
        <v>131</v>
      </c>
      <c r="D59" s="21">
        <v>37</v>
      </c>
      <c r="E59" s="59" t="s">
        <v>150</v>
      </c>
      <c r="F59" s="37" t="s">
        <v>151</v>
      </c>
      <c r="G59" s="21">
        <v>2</v>
      </c>
      <c r="H59" s="32">
        <v>20</v>
      </c>
      <c r="I59" s="23">
        <f t="shared" si="3"/>
        <v>40</v>
      </c>
      <c r="J59" s="33"/>
    </row>
    <row r="60" spans="1:10" ht="31.5">
      <c r="A60" s="34">
        <v>38</v>
      </c>
      <c r="B60" s="35" t="s">
        <v>112</v>
      </c>
      <c r="C60" s="37" t="s">
        <v>133</v>
      </c>
      <c r="D60" s="21">
        <v>38</v>
      </c>
      <c r="E60" s="59" t="s">
        <v>152</v>
      </c>
      <c r="F60" s="37" t="s">
        <v>151</v>
      </c>
      <c r="G60" s="21">
        <v>8</v>
      </c>
      <c r="H60" s="32">
        <v>150</v>
      </c>
      <c r="I60" s="23">
        <f t="shared" si="3"/>
        <v>1200</v>
      </c>
      <c r="J60" s="33"/>
    </row>
    <row r="61" spans="1:10" ht="31.5">
      <c r="A61" s="34">
        <v>39</v>
      </c>
      <c r="B61" s="35" t="s">
        <v>113</v>
      </c>
      <c r="C61" s="37" t="s">
        <v>134</v>
      </c>
      <c r="D61" s="21">
        <v>39</v>
      </c>
      <c r="E61" s="59" t="s">
        <v>152</v>
      </c>
      <c r="F61" s="37" t="s">
        <v>151</v>
      </c>
      <c r="G61" s="21">
        <v>11</v>
      </c>
      <c r="H61" s="32">
        <v>200</v>
      </c>
      <c r="I61" s="23">
        <f t="shared" si="3"/>
        <v>2200</v>
      </c>
      <c r="J61" s="33"/>
    </row>
    <row r="62" spans="1:10" ht="31.5">
      <c r="A62" s="34">
        <v>40</v>
      </c>
      <c r="B62" s="35" t="s">
        <v>114</v>
      </c>
      <c r="C62" s="37" t="s">
        <v>135</v>
      </c>
      <c r="D62" s="21">
        <v>40</v>
      </c>
      <c r="E62" s="59" t="s">
        <v>152</v>
      </c>
      <c r="F62" s="37" t="s">
        <v>151</v>
      </c>
      <c r="G62" s="21">
        <v>19</v>
      </c>
      <c r="H62" s="32">
        <v>7.33</v>
      </c>
      <c r="I62" s="23">
        <f t="shared" si="3"/>
        <v>139.27</v>
      </c>
      <c r="J62" s="33"/>
    </row>
    <row r="63" spans="1:10" ht="110.25">
      <c r="A63" s="34">
        <v>41</v>
      </c>
      <c r="B63" s="35" t="s">
        <v>115</v>
      </c>
      <c r="C63" s="37" t="s">
        <v>136</v>
      </c>
      <c r="D63" s="21">
        <v>41</v>
      </c>
      <c r="E63" s="59" t="s">
        <v>153</v>
      </c>
      <c r="F63" s="37" t="s">
        <v>151</v>
      </c>
      <c r="G63" s="21">
        <v>1</v>
      </c>
      <c r="H63" s="32">
        <v>800</v>
      </c>
      <c r="I63" s="23">
        <f t="shared" si="3"/>
        <v>800</v>
      </c>
      <c r="J63" s="33"/>
    </row>
    <row r="64" spans="1:10" ht="47.25">
      <c r="A64" s="34">
        <v>42</v>
      </c>
      <c r="B64" s="35" t="s">
        <v>116</v>
      </c>
      <c r="C64" s="37" t="s">
        <v>137</v>
      </c>
      <c r="D64" s="21">
        <v>42</v>
      </c>
      <c r="E64" s="59" t="s">
        <v>154</v>
      </c>
      <c r="F64" s="37" t="s">
        <v>151</v>
      </c>
      <c r="G64" s="21">
        <v>1</v>
      </c>
      <c r="H64" s="32">
        <v>1500</v>
      </c>
      <c r="I64" s="23">
        <f t="shared" si="3"/>
        <v>1500</v>
      </c>
      <c r="J64" s="33"/>
    </row>
    <row r="65" spans="1:10" ht="63">
      <c r="A65" s="34">
        <v>43</v>
      </c>
      <c r="B65" s="35" t="s">
        <v>117</v>
      </c>
      <c r="C65" s="37" t="s">
        <v>138</v>
      </c>
      <c r="D65" s="21">
        <v>43</v>
      </c>
      <c r="E65" s="59" t="s">
        <v>155</v>
      </c>
      <c r="F65" s="37" t="s">
        <v>151</v>
      </c>
      <c r="G65" s="21">
        <v>1</v>
      </c>
      <c r="H65" s="32">
        <v>1100</v>
      </c>
      <c r="I65" s="23">
        <f t="shared" si="3"/>
        <v>1100</v>
      </c>
      <c r="J65" s="33"/>
    </row>
    <row r="66" spans="1:10" ht="31.5">
      <c r="A66" s="34">
        <v>44</v>
      </c>
      <c r="B66" s="35" t="s">
        <v>118</v>
      </c>
      <c r="C66" s="37" t="s">
        <v>139</v>
      </c>
      <c r="D66" s="21">
        <v>44</v>
      </c>
      <c r="E66" s="59" t="s">
        <v>156</v>
      </c>
      <c r="F66" s="37" t="s">
        <v>151</v>
      </c>
      <c r="G66" s="21">
        <v>1</v>
      </c>
      <c r="H66" s="32">
        <v>19</v>
      </c>
      <c r="I66" s="23">
        <f t="shared" si="3"/>
        <v>19</v>
      </c>
      <c r="J66" s="33"/>
    </row>
    <row r="67" spans="1:10" ht="78.75">
      <c r="A67" s="34">
        <v>45</v>
      </c>
      <c r="B67" s="35" t="s">
        <v>119</v>
      </c>
      <c r="C67" s="37" t="s">
        <v>140</v>
      </c>
      <c r="D67" s="21">
        <v>45</v>
      </c>
      <c r="E67" s="59" t="s">
        <v>157</v>
      </c>
      <c r="F67" s="37" t="s">
        <v>151</v>
      </c>
      <c r="G67" s="21">
        <v>1</v>
      </c>
      <c r="H67" s="32">
        <v>300</v>
      </c>
      <c r="I67" s="23">
        <f t="shared" si="3"/>
        <v>300</v>
      </c>
      <c r="J67" s="33"/>
    </row>
    <row r="68" spans="1:10" ht="31.5">
      <c r="A68" s="34">
        <v>46</v>
      </c>
      <c r="B68" s="35" t="s">
        <v>120</v>
      </c>
      <c r="C68" s="37" t="s">
        <v>141</v>
      </c>
      <c r="D68" s="21">
        <v>46</v>
      </c>
      <c r="E68" s="59" t="s">
        <v>157</v>
      </c>
      <c r="F68" s="37" t="s">
        <v>151</v>
      </c>
      <c r="G68" s="21">
        <v>1</v>
      </c>
      <c r="H68" s="32">
        <v>14</v>
      </c>
      <c r="I68" s="23">
        <f t="shared" si="3"/>
        <v>14</v>
      </c>
      <c r="J68" s="33"/>
    </row>
    <row r="69" spans="1:10" ht="31.5">
      <c r="A69" s="34">
        <v>47</v>
      </c>
      <c r="B69" s="35" t="s">
        <v>121</v>
      </c>
      <c r="C69" s="37" t="s">
        <v>142</v>
      </c>
      <c r="D69" s="21">
        <v>47</v>
      </c>
      <c r="E69" s="59" t="s">
        <v>158</v>
      </c>
      <c r="F69" s="37" t="s">
        <v>151</v>
      </c>
      <c r="G69" s="21">
        <v>1</v>
      </c>
      <c r="H69" s="32">
        <v>30</v>
      </c>
      <c r="I69" s="23">
        <f t="shared" si="3"/>
        <v>30</v>
      </c>
      <c r="J69" s="33"/>
    </row>
    <row r="70" spans="1:10" ht="47.25">
      <c r="A70" s="34">
        <v>48</v>
      </c>
      <c r="B70" s="35" t="s">
        <v>274</v>
      </c>
      <c r="C70" s="37" t="s">
        <v>143</v>
      </c>
      <c r="D70" s="21">
        <v>48</v>
      </c>
      <c r="E70" s="59" t="s">
        <v>159</v>
      </c>
      <c r="F70" s="37" t="s">
        <v>160</v>
      </c>
      <c r="G70" s="21">
        <v>150</v>
      </c>
      <c r="H70" s="32">
        <v>5.21</v>
      </c>
      <c r="I70" s="23">
        <f t="shared" si="3"/>
        <v>781.5</v>
      </c>
      <c r="J70" s="33"/>
    </row>
    <row r="71" spans="1:10" ht="94.5">
      <c r="A71" s="34">
        <v>49</v>
      </c>
      <c r="B71" s="35" t="s">
        <v>122</v>
      </c>
      <c r="C71" s="37" t="s">
        <v>144</v>
      </c>
      <c r="D71" s="21">
        <v>49</v>
      </c>
      <c r="E71" s="59" t="s">
        <v>157</v>
      </c>
      <c r="F71" s="37" t="s">
        <v>151</v>
      </c>
      <c r="G71" s="21">
        <v>1</v>
      </c>
      <c r="H71" s="32">
        <v>29</v>
      </c>
      <c r="I71" s="23">
        <f t="shared" si="3"/>
        <v>29</v>
      </c>
      <c r="J71" s="33"/>
    </row>
    <row r="72" spans="1:10" ht="31.5">
      <c r="A72" s="34">
        <v>50</v>
      </c>
      <c r="B72" s="35" t="s">
        <v>123</v>
      </c>
      <c r="C72" s="37" t="s">
        <v>144</v>
      </c>
      <c r="D72" s="21">
        <v>50</v>
      </c>
      <c r="E72" s="59" t="s">
        <v>156</v>
      </c>
      <c r="F72" s="37" t="s">
        <v>151</v>
      </c>
      <c r="G72" s="21">
        <v>1</v>
      </c>
      <c r="H72" s="32">
        <v>21</v>
      </c>
      <c r="I72" s="23">
        <f t="shared" si="3"/>
        <v>21</v>
      </c>
      <c r="J72" s="33"/>
    </row>
    <row r="73" spans="1:10" ht="47.25">
      <c r="A73" s="34">
        <v>51</v>
      </c>
      <c r="B73" s="35" t="s">
        <v>124</v>
      </c>
      <c r="C73" s="37" t="s">
        <v>145</v>
      </c>
      <c r="D73" s="21">
        <v>51</v>
      </c>
      <c r="E73" s="59" t="s">
        <v>150</v>
      </c>
      <c r="F73" s="37" t="s">
        <v>151</v>
      </c>
      <c r="G73" s="21">
        <v>1</v>
      </c>
      <c r="H73" s="32">
        <v>5</v>
      </c>
      <c r="I73" s="23">
        <f t="shared" si="3"/>
        <v>5</v>
      </c>
      <c r="J73" s="33"/>
    </row>
    <row r="74" spans="1:10" ht="63">
      <c r="A74" s="34">
        <v>52</v>
      </c>
      <c r="B74" s="35" t="s">
        <v>125</v>
      </c>
      <c r="C74" s="37" t="s">
        <v>146</v>
      </c>
      <c r="D74" s="21">
        <v>52</v>
      </c>
      <c r="E74" s="59" t="s">
        <v>158</v>
      </c>
      <c r="F74" s="37" t="s">
        <v>161</v>
      </c>
      <c r="G74" s="21">
        <v>1</v>
      </c>
      <c r="H74" s="32">
        <v>7</v>
      </c>
      <c r="I74" s="23">
        <f t="shared" si="3"/>
        <v>7</v>
      </c>
      <c r="J74" s="33"/>
    </row>
    <row r="75" spans="1:10" ht="48" thickBot="1">
      <c r="A75" s="79">
        <v>53</v>
      </c>
      <c r="B75" s="80" t="s">
        <v>126</v>
      </c>
      <c r="C75" s="108" t="s">
        <v>147</v>
      </c>
      <c r="D75" s="81">
        <v>53</v>
      </c>
      <c r="E75" s="109" t="s">
        <v>162</v>
      </c>
      <c r="F75" s="108" t="s">
        <v>161</v>
      </c>
      <c r="G75" s="81">
        <v>1</v>
      </c>
      <c r="H75" s="87">
        <v>320</v>
      </c>
      <c r="I75" s="89">
        <f t="shared" si="3"/>
        <v>320</v>
      </c>
      <c r="J75" s="90"/>
    </row>
    <row r="76" spans="1:10" ht="17.25" thickBot="1">
      <c r="A76" s="128" t="s">
        <v>245</v>
      </c>
      <c r="B76" s="126"/>
      <c r="C76" s="126"/>
      <c r="D76" s="126"/>
      <c r="E76" s="126"/>
      <c r="F76" s="126"/>
      <c r="G76" s="126"/>
      <c r="H76" s="126"/>
      <c r="I76" s="126"/>
      <c r="J76" s="110">
        <f>SUM(I53:I75)</f>
        <v>9938.27</v>
      </c>
    </row>
    <row r="77" spans="1:10" ht="17.25" thickBot="1">
      <c r="A77" s="14"/>
      <c r="B77" s="15"/>
      <c r="C77" s="15"/>
      <c r="D77" s="15"/>
      <c r="E77" s="15"/>
      <c r="F77" s="15"/>
      <c r="G77" s="15"/>
      <c r="H77" s="15"/>
      <c r="I77" s="15"/>
      <c r="J77" s="16"/>
    </row>
    <row r="78" spans="1:10" ht="17.25" thickBot="1">
      <c r="A78" s="107"/>
      <c r="B78" s="117" t="s">
        <v>275</v>
      </c>
      <c r="C78" s="118"/>
      <c r="D78" s="118"/>
      <c r="E78" s="118"/>
      <c r="F78" s="118"/>
      <c r="G78" s="118"/>
      <c r="H78" s="118"/>
      <c r="I78" s="118"/>
      <c r="J78" s="119"/>
    </row>
    <row r="79" spans="1:10" ht="47.25">
      <c r="A79" s="69">
        <v>54</v>
      </c>
      <c r="B79" s="70" t="s">
        <v>163</v>
      </c>
      <c r="C79" s="57" t="s">
        <v>183</v>
      </c>
      <c r="D79" s="40">
        <v>54</v>
      </c>
      <c r="E79" s="58" t="s">
        <v>203</v>
      </c>
      <c r="F79" s="57" t="s">
        <v>34</v>
      </c>
      <c r="G79" s="40">
        <v>1000</v>
      </c>
      <c r="H79" s="41">
        <v>1.1</v>
      </c>
      <c r="I79" s="71">
        <f>G79*H79</f>
        <v>1100</v>
      </c>
      <c r="J79" s="72"/>
    </row>
    <row r="80" spans="1:10" ht="47.25">
      <c r="A80" s="73">
        <v>55</v>
      </c>
      <c r="B80" s="74" t="s">
        <v>164</v>
      </c>
      <c r="C80" s="37" t="s">
        <v>184</v>
      </c>
      <c r="D80" s="21">
        <v>55</v>
      </c>
      <c r="E80" s="59" t="s">
        <v>203</v>
      </c>
      <c r="F80" s="37" t="s">
        <v>34</v>
      </c>
      <c r="G80" s="21">
        <v>750</v>
      </c>
      <c r="H80" s="32">
        <v>1.24</v>
      </c>
      <c r="I80" s="75">
        <f aca="true" t="shared" si="4" ref="I80:I98">G80*H80</f>
        <v>930</v>
      </c>
      <c r="J80" s="76"/>
    </row>
    <row r="81" spans="1:10" ht="47.25">
      <c r="A81" s="73">
        <v>56</v>
      </c>
      <c r="B81" s="74" t="s">
        <v>165</v>
      </c>
      <c r="C81" s="37" t="s">
        <v>185</v>
      </c>
      <c r="D81" s="21">
        <v>56</v>
      </c>
      <c r="E81" s="59" t="s">
        <v>204</v>
      </c>
      <c r="F81" s="37" t="s">
        <v>34</v>
      </c>
      <c r="G81" s="21">
        <v>180</v>
      </c>
      <c r="H81" s="32">
        <v>4.27</v>
      </c>
      <c r="I81" s="75">
        <f t="shared" si="4"/>
        <v>768.5999999999999</v>
      </c>
      <c r="J81" s="76"/>
    </row>
    <row r="82" spans="1:10" ht="47.25">
      <c r="A82" s="73">
        <v>57</v>
      </c>
      <c r="B82" s="74" t="s">
        <v>166</v>
      </c>
      <c r="C82" s="37" t="s">
        <v>186</v>
      </c>
      <c r="D82" s="21">
        <v>57</v>
      </c>
      <c r="E82" s="59" t="s">
        <v>204</v>
      </c>
      <c r="F82" s="37" t="s">
        <v>34</v>
      </c>
      <c r="G82" s="21">
        <v>30</v>
      </c>
      <c r="H82" s="32">
        <v>6</v>
      </c>
      <c r="I82" s="75">
        <f t="shared" si="4"/>
        <v>180</v>
      </c>
      <c r="J82" s="76"/>
    </row>
    <row r="83" spans="1:10" ht="47.25">
      <c r="A83" s="73">
        <v>58</v>
      </c>
      <c r="B83" s="74" t="s">
        <v>167</v>
      </c>
      <c r="C83" s="37" t="s">
        <v>187</v>
      </c>
      <c r="D83" s="21">
        <v>58</v>
      </c>
      <c r="E83" s="59" t="s">
        <v>204</v>
      </c>
      <c r="F83" s="37" t="s">
        <v>34</v>
      </c>
      <c r="G83" s="21">
        <v>15</v>
      </c>
      <c r="H83" s="32">
        <v>8.8</v>
      </c>
      <c r="I83" s="75">
        <f t="shared" si="4"/>
        <v>132</v>
      </c>
      <c r="J83" s="76"/>
    </row>
    <row r="84" spans="1:10" ht="78.75">
      <c r="A84" s="73">
        <v>59</v>
      </c>
      <c r="B84" s="74" t="s">
        <v>168</v>
      </c>
      <c r="C84" s="37" t="s">
        <v>188</v>
      </c>
      <c r="D84" s="21">
        <v>59</v>
      </c>
      <c r="E84" s="59" t="s">
        <v>205</v>
      </c>
      <c r="F84" s="37" t="s">
        <v>161</v>
      </c>
      <c r="G84" s="21">
        <v>24</v>
      </c>
      <c r="H84" s="32">
        <v>4</v>
      </c>
      <c r="I84" s="75">
        <f t="shared" si="4"/>
        <v>96</v>
      </c>
      <c r="J84" s="76"/>
    </row>
    <row r="85" spans="1:10" ht="94.5">
      <c r="A85" s="73">
        <v>60</v>
      </c>
      <c r="B85" s="74" t="s">
        <v>169</v>
      </c>
      <c r="C85" s="37" t="s">
        <v>189</v>
      </c>
      <c r="D85" s="21">
        <v>60</v>
      </c>
      <c r="E85" s="59" t="s">
        <v>205</v>
      </c>
      <c r="F85" s="37" t="s">
        <v>161</v>
      </c>
      <c r="G85" s="21">
        <v>2</v>
      </c>
      <c r="H85" s="32">
        <v>6</v>
      </c>
      <c r="I85" s="75">
        <f t="shared" si="4"/>
        <v>12</v>
      </c>
      <c r="J85" s="76"/>
    </row>
    <row r="86" spans="1:10" ht="47.25">
      <c r="A86" s="73">
        <v>61</v>
      </c>
      <c r="B86" s="74" t="s">
        <v>170</v>
      </c>
      <c r="C86" s="37" t="s">
        <v>190</v>
      </c>
      <c r="D86" s="21">
        <v>61</v>
      </c>
      <c r="E86" s="59" t="s">
        <v>205</v>
      </c>
      <c r="F86" s="37" t="s">
        <v>161</v>
      </c>
      <c r="G86" s="21">
        <v>38</v>
      </c>
      <c r="H86" s="32">
        <v>8.2</v>
      </c>
      <c r="I86" s="75">
        <f t="shared" si="4"/>
        <v>311.59999999999997</v>
      </c>
      <c r="J86" s="76"/>
    </row>
    <row r="87" spans="1:10" ht="110.25">
      <c r="A87" s="73">
        <v>62</v>
      </c>
      <c r="B87" s="74" t="s">
        <v>171</v>
      </c>
      <c r="C87" s="37" t="s">
        <v>191</v>
      </c>
      <c r="D87" s="21">
        <v>62</v>
      </c>
      <c r="E87" s="59" t="s">
        <v>206</v>
      </c>
      <c r="F87" s="37" t="s">
        <v>161</v>
      </c>
      <c r="G87" s="21">
        <v>2</v>
      </c>
      <c r="H87" s="32">
        <v>130</v>
      </c>
      <c r="I87" s="75">
        <f t="shared" si="4"/>
        <v>260</v>
      </c>
      <c r="J87" s="76"/>
    </row>
    <row r="88" spans="1:10" ht="110.25">
      <c r="A88" s="73">
        <v>63</v>
      </c>
      <c r="B88" s="74" t="s">
        <v>172</v>
      </c>
      <c r="C88" s="37" t="s">
        <v>192</v>
      </c>
      <c r="D88" s="21">
        <v>63</v>
      </c>
      <c r="E88" s="59" t="s">
        <v>206</v>
      </c>
      <c r="F88" s="37" t="s">
        <v>161</v>
      </c>
      <c r="G88" s="21">
        <v>1</v>
      </c>
      <c r="H88" s="32">
        <v>250</v>
      </c>
      <c r="I88" s="75">
        <f t="shared" si="4"/>
        <v>250</v>
      </c>
      <c r="J88" s="76"/>
    </row>
    <row r="89" spans="1:10" ht="126">
      <c r="A89" s="73">
        <v>64</v>
      </c>
      <c r="B89" s="74" t="s">
        <v>173</v>
      </c>
      <c r="C89" s="37" t="s">
        <v>193</v>
      </c>
      <c r="D89" s="21">
        <v>64</v>
      </c>
      <c r="E89" s="59" t="s">
        <v>207</v>
      </c>
      <c r="F89" s="37" t="s">
        <v>151</v>
      </c>
      <c r="G89" s="21">
        <v>13</v>
      </c>
      <c r="H89" s="32">
        <v>29.09</v>
      </c>
      <c r="I89" s="75">
        <f t="shared" si="4"/>
        <v>378.17</v>
      </c>
      <c r="J89" s="76"/>
    </row>
    <row r="90" spans="1:10" ht="157.5">
      <c r="A90" s="73">
        <v>65</v>
      </c>
      <c r="B90" s="74" t="s">
        <v>174</v>
      </c>
      <c r="C90" s="37" t="s">
        <v>194</v>
      </c>
      <c r="D90" s="21">
        <v>65</v>
      </c>
      <c r="E90" s="59" t="s">
        <v>208</v>
      </c>
      <c r="F90" s="37" t="s">
        <v>151</v>
      </c>
      <c r="G90" s="21">
        <v>11</v>
      </c>
      <c r="H90" s="32">
        <v>83.25</v>
      </c>
      <c r="I90" s="75">
        <f t="shared" si="4"/>
        <v>915.75</v>
      </c>
      <c r="J90" s="76"/>
    </row>
    <row r="91" spans="1:10" ht="157.5">
      <c r="A91" s="73">
        <v>66</v>
      </c>
      <c r="B91" s="74" t="s">
        <v>175</v>
      </c>
      <c r="C91" s="37" t="s">
        <v>195</v>
      </c>
      <c r="D91" s="21">
        <v>66</v>
      </c>
      <c r="E91" s="59" t="s">
        <v>208</v>
      </c>
      <c r="F91" s="37" t="s">
        <v>151</v>
      </c>
      <c r="G91" s="21">
        <v>15</v>
      </c>
      <c r="H91" s="32">
        <v>100</v>
      </c>
      <c r="I91" s="75">
        <f t="shared" si="4"/>
        <v>1500</v>
      </c>
      <c r="J91" s="76"/>
    </row>
    <row r="92" spans="1:10" ht="94.5">
      <c r="A92" s="73">
        <v>67</v>
      </c>
      <c r="B92" s="74" t="s">
        <v>176</v>
      </c>
      <c r="C92" s="37" t="s">
        <v>196</v>
      </c>
      <c r="D92" s="21">
        <v>67</v>
      </c>
      <c r="E92" s="59" t="s">
        <v>209</v>
      </c>
      <c r="F92" s="37" t="s">
        <v>151</v>
      </c>
      <c r="G92" s="21">
        <v>8</v>
      </c>
      <c r="H92" s="32">
        <v>9.13</v>
      </c>
      <c r="I92" s="75">
        <f t="shared" si="4"/>
        <v>73.04</v>
      </c>
      <c r="J92" s="76"/>
    </row>
    <row r="93" spans="1:10" ht="94.5">
      <c r="A93" s="73">
        <v>68</v>
      </c>
      <c r="B93" s="74" t="s">
        <v>177</v>
      </c>
      <c r="C93" s="37" t="s">
        <v>197</v>
      </c>
      <c r="D93" s="21">
        <v>68</v>
      </c>
      <c r="E93" s="59" t="s">
        <v>209</v>
      </c>
      <c r="F93" s="37" t="s">
        <v>151</v>
      </c>
      <c r="G93" s="21">
        <v>14</v>
      </c>
      <c r="H93" s="32">
        <v>10.68</v>
      </c>
      <c r="I93" s="75">
        <f t="shared" si="4"/>
        <v>149.51999999999998</v>
      </c>
      <c r="J93" s="76"/>
    </row>
    <row r="94" spans="1:10" ht="94.5">
      <c r="A94" s="73">
        <v>69</v>
      </c>
      <c r="B94" s="74" t="s">
        <v>178</v>
      </c>
      <c r="C94" s="37" t="s">
        <v>198</v>
      </c>
      <c r="D94" s="21">
        <v>69</v>
      </c>
      <c r="E94" s="59" t="s">
        <v>209</v>
      </c>
      <c r="F94" s="37" t="s">
        <v>151</v>
      </c>
      <c r="G94" s="21">
        <v>4</v>
      </c>
      <c r="H94" s="32">
        <v>16.63</v>
      </c>
      <c r="I94" s="75">
        <f t="shared" si="4"/>
        <v>66.52</v>
      </c>
      <c r="J94" s="76"/>
    </row>
    <row r="95" spans="1:10" ht="94.5">
      <c r="A95" s="73">
        <v>70</v>
      </c>
      <c r="B95" s="74" t="s">
        <v>179</v>
      </c>
      <c r="C95" s="37" t="s">
        <v>199</v>
      </c>
      <c r="D95" s="21">
        <v>70</v>
      </c>
      <c r="E95" s="59" t="s">
        <v>209</v>
      </c>
      <c r="F95" s="37" t="s">
        <v>151</v>
      </c>
      <c r="G95" s="21">
        <v>1</v>
      </c>
      <c r="H95" s="32">
        <v>17.77</v>
      </c>
      <c r="I95" s="75">
        <f t="shared" si="4"/>
        <v>17.77</v>
      </c>
      <c r="J95" s="76"/>
    </row>
    <row r="96" spans="1:10" ht="78.75">
      <c r="A96" s="73">
        <v>71</v>
      </c>
      <c r="B96" s="74" t="s">
        <v>180</v>
      </c>
      <c r="C96" s="37" t="s">
        <v>200</v>
      </c>
      <c r="D96" s="21">
        <v>71</v>
      </c>
      <c r="E96" s="59" t="s">
        <v>206</v>
      </c>
      <c r="F96" s="37" t="s">
        <v>161</v>
      </c>
      <c r="G96" s="21">
        <v>1</v>
      </c>
      <c r="H96" s="32">
        <v>13.75</v>
      </c>
      <c r="I96" s="75">
        <f t="shared" si="4"/>
        <v>13.75</v>
      </c>
      <c r="J96" s="76"/>
    </row>
    <row r="97" spans="1:10" ht="63">
      <c r="A97" s="73">
        <v>72</v>
      </c>
      <c r="B97" s="74" t="s">
        <v>181</v>
      </c>
      <c r="C97" s="37" t="s">
        <v>201</v>
      </c>
      <c r="D97" s="21">
        <v>72</v>
      </c>
      <c r="E97" s="59" t="s">
        <v>210</v>
      </c>
      <c r="F97" s="37" t="s">
        <v>161</v>
      </c>
      <c r="G97" s="21">
        <v>1</v>
      </c>
      <c r="H97" s="32">
        <v>260</v>
      </c>
      <c r="I97" s="75">
        <f t="shared" si="4"/>
        <v>260</v>
      </c>
      <c r="J97" s="76"/>
    </row>
    <row r="98" spans="1:10" ht="110.25">
      <c r="A98" s="73">
        <v>73</v>
      </c>
      <c r="B98" s="74" t="s">
        <v>182</v>
      </c>
      <c r="C98" s="37" t="s">
        <v>202</v>
      </c>
      <c r="D98" s="21">
        <v>73</v>
      </c>
      <c r="E98" s="59" t="s">
        <v>211</v>
      </c>
      <c r="F98" s="37" t="s">
        <v>161</v>
      </c>
      <c r="G98" s="21">
        <v>30</v>
      </c>
      <c r="H98" s="32">
        <v>10</v>
      </c>
      <c r="I98" s="75">
        <f t="shared" si="4"/>
        <v>300</v>
      </c>
      <c r="J98" s="76"/>
    </row>
    <row r="99" spans="1:10" ht="48" thickBot="1">
      <c r="A99" s="111">
        <v>74</v>
      </c>
      <c r="B99" s="112" t="s">
        <v>243</v>
      </c>
      <c r="C99" s="108" t="s">
        <v>244</v>
      </c>
      <c r="D99" s="81">
        <v>74</v>
      </c>
      <c r="E99" s="109"/>
      <c r="F99" s="108" t="s">
        <v>161</v>
      </c>
      <c r="G99" s="81">
        <v>1</v>
      </c>
      <c r="H99" s="87">
        <v>4000</v>
      </c>
      <c r="I99" s="113">
        <f>G99*H99</f>
        <v>4000</v>
      </c>
      <c r="J99" s="114"/>
    </row>
    <row r="100" spans="1:10" ht="17.25" thickBot="1">
      <c r="A100" s="115" t="s">
        <v>218</v>
      </c>
      <c r="B100" s="116"/>
      <c r="C100" s="116"/>
      <c r="D100" s="116"/>
      <c r="E100" s="116"/>
      <c r="F100" s="116"/>
      <c r="G100" s="116"/>
      <c r="H100" s="116"/>
      <c r="I100" s="116"/>
      <c r="J100" s="110">
        <f>SUM(I79:I99)</f>
        <v>11714.720000000001</v>
      </c>
    </row>
    <row r="101" spans="1:10" ht="17.25" thickBot="1">
      <c r="A101" s="24"/>
      <c r="B101" s="15"/>
      <c r="C101" s="15"/>
      <c r="D101" s="15"/>
      <c r="E101" s="15"/>
      <c r="F101" s="15"/>
      <c r="G101" s="15"/>
      <c r="H101" s="15"/>
      <c r="I101" s="15"/>
      <c r="J101" s="60"/>
    </row>
    <row r="102" spans="1:10" ht="17.25" thickBot="1">
      <c r="A102" s="107"/>
      <c r="B102" s="117" t="s">
        <v>276</v>
      </c>
      <c r="C102" s="118"/>
      <c r="D102" s="118"/>
      <c r="E102" s="118"/>
      <c r="F102" s="118"/>
      <c r="G102" s="118"/>
      <c r="H102" s="118"/>
      <c r="I102" s="118"/>
      <c r="J102" s="119"/>
    </row>
    <row r="103" spans="1:10" ht="157.5">
      <c r="A103" s="38">
        <v>75</v>
      </c>
      <c r="B103" s="39" t="s">
        <v>226</v>
      </c>
      <c r="C103" s="57" t="s">
        <v>228</v>
      </c>
      <c r="D103" s="40">
        <v>75</v>
      </c>
      <c r="E103" s="58" t="s">
        <v>227</v>
      </c>
      <c r="F103" s="57" t="s">
        <v>161</v>
      </c>
      <c r="G103" s="40">
        <v>3</v>
      </c>
      <c r="H103" s="41">
        <v>168</v>
      </c>
      <c r="I103" s="43">
        <f aca="true" t="shared" si="5" ref="I103:I108">G103*H103</f>
        <v>504</v>
      </c>
      <c r="J103" s="44"/>
    </row>
    <row r="104" spans="1:10" ht="78.75">
      <c r="A104" s="34">
        <v>76</v>
      </c>
      <c r="B104" s="35" t="s">
        <v>229</v>
      </c>
      <c r="C104" s="37" t="s">
        <v>230</v>
      </c>
      <c r="D104" s="21">
        <v>76</v>
      </c>
      <c r="E104" s="59" t="s">
        <v>231</v>
      </c>
      <c r="F104" s="37" t="s">
        <v>161</v>
      </c>
      <c r="G104" s="21">
        <v>3</v>
      </c>
      <c r="H104" s="32">
        <v>118.06</v>
      </c>
      <c r="I104" s="23">
        <f t="shared" si="5"/>
        <v>354.18</v>
      </c>
      <c r="J104" s="33"/>
    </row>
    <row r="105" spans="1:10" ht="47.25">
      <c r="A105" s="34">
        <v>77</v>
      </c>
      <c r="B105" s="35" t="s">
        <v>239</v>
      </c>
      <c r="C105" s="37" t="s">
        <v>235</v>
      </c>
      <c r="D105" s="21">
        <v>77</v>
      </c>
      <c r="E105" s="59" t="s">
        <v>232</v>
      </c>
      <c r="F105" s="37" t="s">
        <v>161</v>
      </c>
      <c r="G105" s="21">
        <v>6</v>
      </c>
      <c r="H105" s="32">
        <v>11.5</v>
      </c>
      <c r="I105" s="23">
        <f t="shared" si="5"/>
        <v>69</v>
      </c>
      <c r="J105" s="33"/>
    </row>
    <row r="106" spans="1:10" ht="63">
      <c r="A106" s="34">
        <v>78</v>
      </c>
      <c r="B106" s="35" t="s">
        <v>240</v>
      </c>
      <c r="C106" s="37" t="s">
        <v>236</v>
      </c>
      <c r="D106" s="21">
        <v>78</v>
      </c>
      <c r="E106" s="59" t="s">
        <v>150</v>
      </c>
      <c r="F106" s="37" t="s">
        <v>161</v>
      </c>
      <c r="G106" s="21">
        <v>3</v>
      </c>
      <c r="H106" s="32">
        <v>11.5</v>
      </c>
      <c r="I106" s="23">
        <f t="shared" si="5"/>
        <v>34.5</v>
      </c>
      <c r="J106" s="33"/>
    </row>
    <row r="107" spans="1:10" ht="94.5">
      <c r="A107" s="34">
        <v>79</v>
      </c>
      <c r="B107" s="35" t="s">
        <v>241</v>
      </c>
      <c r="C107" s="37" t="s">
        <v>237</v>
      </c>
      <c r="D107" s="21">
        <v>79</v>
      </c>
      <c r="E107" s="59" t="s">
        <v>233</v>
      </c>
      <c r="F107" s="37" t="s">
        <v>161</v>
      </c>
      <c r="G107" s="21">
        <v>3</v>
      </c>
      <c r="H107" s="32">
        <v>44.3</v>
      </c>
      <c r="I107" s="23">
        <f t="shared" si="5"/>
        <v>132.89999999999998</v>
      </c>
      <c r="J107" s="33"/>
    </row>
    <row r="108" spans="1:10" ht="32.25" thickBot="1">
      <c r="A108" s="61">
        <v>80</v>
      </c>
      <c r="B108" s="62" t="s">
        <v>242</v>
      </c>
      <c r="C108" s="63" t="s">
        <v>238</v>
      </c>
      <c r="D108" s="64">
        <v>80</v>
      </c>
      <c r="E108" s="65" t="s">
        <v>234</v>
      </c>
      <c r="F108" s="63" t="s">
        <v>161</v>
      </c>
      <c r="G108" s="64">
        <v>3</v>
      </c>
      <c r="H108" s="66">
        <v>130</v>
      </c>
      <c r="I108" s="67">
        <f t="shared" si="5"/>
        <v>390</v>
      </c>
      <c r="J108" s="68"/>
    </row>
    <row r="109" spans="1:10" ht="17.25" thickBot="1">
      <c r="A109" s="120" t="s">
        <v>219</v>
      </c>
      <c r="B109" s="121"/>
      <c r="C109" s="121"/>
      <c r="D109" s="121"/>
      <c r="E109" s="121"/>
      <c r="F109" s="121"/>
      <c r="G109" s="121"/>
      <c r="H109" s="121"/>
      <c r="I109" s="122"/>
      <c r="J109" s="56">
        <f>SUM(I103:I108)</f>
        <v>1484.58</v>
      </c>
    </row>
    <row r="110" spans="1:10" ht="17.25" thickBot="1">
      <c r="A110" s="24"/>
      <c r="B110" s="25"/>
      <c r="C110" s="25"/>
      <c r="D110" s="25"/>
      <c r="E110" s="25"/>
      <c r="F110" s="25"/>
      <c r="G110" s="25"/>
      <c r="H110" s="25"/>
      <c r="I110" s="25"/>
      <c r="J110" s="60"/>
    </row>
    <row r="111" spans="1:10" ht="17.25" thickBot="1">
      <c r="A111" s="7"/>
      <c r="B111" s="123" t="s">
        <v>277</v>
      </c>
      <c r="C111" s="124"/>
      <c r="D111" s="124"/>
      <c r="E111" s="124"/>
      <c r="F111" s="124"/>
      <c r="G111" s="124"/>
      <c r="H111" s="124"/>
      <c r="I111" s="124"/>
      <c r="J111" s="125"/>
    </row>
    <row r="112" spans="1:10" ht="47.25">
      <c r="A112" s="38">
        <v>81</v>
      </c>
      <c r="B112" s="39" t="s">
        <v>212</v>
      </c>
      <c r="C112" s="57" t="s">
        <v>214</v>
      </c>
      <c r="D112" s="40">
        <v>81</v>
      </c>
      <c r="E112" s="58" t="s">
        <v>216</v>
      </c>
      <c r="F112" s="57" t="s">
        <v>161</v>
      </c>
      <c r="G112" s="40">
        <v>6</v>
      </c>
      <c r="H112" s="41">
        <v>73.9</v>
      </c>
      <c r="I112" s="43">
        <f>G112*H112</f>
        <v>443.40000000000003</v>
      </c>
      <c r="J112" s="44"/>
    </row>
    <row r="113" spans="1:10" ht="32.25" thickBot="1">
      <c r="A113" s="61">
        <v>82</v>
      </c>
      <c r="B113" s="62" t="s">
        <v>213</v>
      </c>
      <c r="C113" s="63" t="s">
        <v>215</v>
      </c>
      <c r="D113" s="64">
        <v>82</v>
      </c>
      <c r="E113" s="65" t="s">
        <v>217</v>
      </c>
      <c r="F113" s="63" t="s">
        <v>161</v>
      </c>
      <c r="G113" s="64">
        <v>2</v>
      </c>
      <c r="H113" s="66">
        <v>391.14</v>
      </c>
      <c r="I113" s="67">
        <f>G113*H113</f>
        <v>782.28</v>
      </c>
      <c r="J113" s="68"/>
    </row>
    <row r="114" spans="1:10" ht="17.25" thickBot="1">
      <c r="A114" s="132" t="s">
        <v>220</v>
      </c>
      <c r="B114" s="133"/>
      <c r="C114" s="133"/>
      <c r="D114" s="133"/>
      <c r="E114" s="133"/>
      <c r="F114" s="133"/>
      <c r="G114" s="133"/>
      <c r="H114" s="133"/>
      <c r="I114" s="134"/>
      <c r="J114" s="77">
        <f>SUM(I112:I113)</f>
        <v>1225.68</v>
      </c>
    </row>
    <row r="115" spans="1:10" ht="17.25" thickBot="1">
      <c r="A115" s="53"/>
      <c r="B115" s="54"/>
      <c r="C115" s="54"/>
      <c r="D115" s="54"/>
      <c r="E115" s="54"/>
      <c r="F115" s="54"/>
      <c r="G115" s="54"/>
      <c r="H115" s="54"/>
      <c r="I115" s="54"/>
      <c r="J115" s="55"/>
    </row>
    <row r="116" spans="1:10" ht="17.25" thickBot="1">
      <c r="A116" s="7"/>
      <c r="B116" s="123" t="s">
        <v>278</v>
      </c>
      <c r="C116" s="124"/>
      <c r="D116" s="124"/>
      <c r="E116" s="124"/>
      <c r="F116" s="124"/>
      <c r="G116" s="124"/>
      <c r="H116" s="124"/>
      <c r="I116" s="124"/>
      <c r="J116" s="125"/>
    </row>
    <row r="117" spans="1:10" ht="95.25" thickBot="1">
      <c r="A117" s="49">
        <v>83</v>
      </c>
      <c r="B117" s="50" t="s">
        <v>246</v>
      </c>
      <c r="C117" s="45" t="s">
        <v>244</v>
      </c>
      <c r="D117" s="46">
        <v>83</v>
      </c>
      <c r="E117" s="47"/>
      <c r="F117" s="45" t="s">
        <v>161</v>
      </c>
      <c r="G117" s="46">
        <v>1</v>
      </c>
      <c r="H117" s="48">
        <v>10000</v>
      </c>
      <c r="I117" s="51">
        <f>G117*H117</f>
        <v>10000</v>
      </c>
      <c r="J117" s="52"/>
    </row>
    <row r="118" spans="1:10" ht="17.25" thickBot="1">
      <c r="A118" s="120" t="s">
        <v>260</v>
      </c>
      <c r="B118" s="121"/>
      <c r="C118" s="121"/>
      <c r="D118" s="121"/>
      <c r="E118" s="121"/>
      <c r="F118" s="121"/>
      <c r="G118" s="121"/>
      <c r="H118" s="121"/>
      <c r="I118" s="122"/>
      <c r="J118" s="56">
        <f>SUM(I117:I117)</f>
        <v>10000</v>
      </c>
    </row>
    <row r="119" spans="7:10" ht="18" thickBot="1">
      <c r="G119" s="83" t="s">
        <v>51</v>
      </c>
      <c r="H119" s="83"/>
      <c r="I119" s="83"/>
      <c r="J119" s="78">
        <f>J17+J23+J34+J50+J76+J100+J109+J114+J118</f>
        <v>212407.5972</v>
      </c>
    </row>
    <row r="120" spans="7:10" ht="18" thickBot="1">
      <c r="G120" s="83" t="s">
        <v>52</v>
      </c>
      <c r="H120" s="83"/>
      <c r="I120" s="83"/>
      <c r="J120" s="78">
        <f>0.18*J119</f>
        <v>38233.367496</v>
      </c>
    </row>
    <row r="121" spans="7:10" ht="18" thickBot="1">
      <c r="G121" s="83" t="s">
        <v>53</v>
      </c>
      <c r="H121" s="83"/>
      <c r="I121" s="83"/>
      <c r="J121" s="78">
        <f>J119+J120</f>
        <v>250640.96469599998</v>
      </c>
    </row>
    <row r="122" spans="7:10" ht="18" thickBot="1">
      <c r="G122" s="83" t="s">
        <v>54</v>
      </c>
      <c r="H122" s="83"/>
      <c r="I122" s="83"/>
      <c r="J122" s="78">
        <f>0.15*J121</f>
        <v>37596.144704399994</v>
      </c>
    </row>
    <row r="123" spans="7:10" ht="18" thickBot="1">
      <c r="G123" s="83" t="s">
        <v>53</v>
      </c>
      <c r="H123" s="83"/>
      <c r="I123" s="83"/>
      <c r="J123" s="78">
        <f>J122+J121</f>
        <v>288237.10940039996</v>
      </c>
    </row>
    <row r="124" spans="7:10" ht="18" thickBot="1">
      <c r="G124" s="83" t="s">
        <v>55</v>
      </c>
      <c r="H124" s="83"/>
      <c r="I124" s="83"/>
      <c r="J124" s="78">
        <v>4445.82</v>
      </c>
    </row>
    <row r="125" spans="7:10" ht="18" thickBot="1">
      <c r="G125" s="83" t="s">
        <v>53</v>
      </c>
      <c r="H125" s="83"/>
      <c r="I125" s="83"/>
      <c r="J125" s="78">
        <f>J124+J123</f>
        <v>292682.92940039997</v>
      </c>
    </row>
    <row r="126" spans="7:10" ht="18" thickBot="1">
      <c r="G126" s="83" t="s">
        <v>65</v>
      </c>
      <c r="H126" s="83"/>
      <c r="I126" s="83"/>
      <c r="J126" s="78">
        <f>0.23*J125</f>
        <v>67317.073762092</v>
      </c>
    </row>
    <row r="127" spans="7:10" ht="18" thickBot="1">
      <c r="G127" s="84" t="s">
        <v>56</v>
      </c>
      <c r="H127" s="84"/>
      <c r="I127" s="84"/>
      <c r="J127" s="78">
        <f>SUM(J125:J126)</f>
        <v>360000.00316249195</v>
      </c>
    </row>
    <row r="128" spans="7:10" ht="16.5">
      <c r="G128" s="8"/>
      <c r="H128" s="8"/>
      <c r="I128" s="8"/>
      <c r="J128" s="9"/>
    </row>
    <row r="129" spans="7:10" ht="16.5">
      <c r="G129" s="8"/>
      <c r="H129" s="8"/>
      <c r="I129" s="8"/>
      <c r="J129" s="9"/>
    </row>
    <row r="131" spans="6:9" ht="16.5">
      <c r="F131" s="138" t="s">
        <v>63</v>
      </c>
      <c r="G131" s="138"/>
      <c r="H131" s="138"/>
      <c r="I131" s="138"/>
    </row>
    <row r="132" spans="2:9" ht="16.5">
      <c r="B132" s="138" t="s">
        <v>261</v>
      </c>
      <c r="C132" s="138"/>
      <c r="F132" s="138" t="s">
        <v>261</v>
      </c>
      <c r="G132" s="138"/>
      <c r="H132" s="138"/>
      <c r="I132" s="138"/>
    </row>
    <row r="133" spans="2:9" ht="16.5">
      <c r="B133" s="138" t="s">
        <v>64</v>
      </c>
      <c r="C133" s="138"/>
      <c r="F133" s="138" t="s">
        <v>262</v>
      </c>
      <c r="G133" s="138"/>
      <c r="H133" s="138"/>
      <c r="I133" s="138"/>
    </row>
    <row r="134" spans="2:9" ht="16.5">
      <c r="B134" s="10"/>
      <c r="C134" s="10"/>
      <c r="F134" s="138" t="s">
        <v>263</v>
      </c>
      <c r="G134" s="82"/>
      <c r="H134" s="82"/>
      <c r="I134" s="82"/>
    </row>
    <row r="135" spans="2:9" ht="16.5">
      <c r="B135" s="10"/>
      <c r="C135" s="10"/>
      <c r="F135" s="10"/>
      <c r="G135" s="10"/>
      <c r="H135" s="10"/>
      <c r="I135" s="10"/>
    </row>
    <row r="136" spans="2:9" ht="16.5">
      <c r="B136" s="10"/>
      <c r="C136" s="10"/>
      <c r="F136" s="10"/>
      <c r="G136" s="10"/>
      <c r="H136" s="10"/>
      <c r="I136" s="10"/>
    </row>
    <row r="137" spans="2:9" ht="16.5">
      <c r="B137" s="138" t="s">
        <v>279</v>
      </c>
      <c r="C137" s="138"/>
      <c r="F137" s="10"/>
      <c r="G137" s="10"/>
      <c r="H137" s="10"/>
      <c r="I137" s="10"/>
    </row>
    <row r="138" spans="2:9" ht="16.5">
      <c r="B138" s="138" t="s">
        <v>280</v>
      </c>
      <c r="C138" s="138"/>
      <c r="F138" s="10"/>
      <c r="G138" s="138" t="s">
        <v>281</v>
      </c>
      <c r="H138" s="138"/>
      <c r="I138" s="10"/>
    </row>
    <row r="139" spans="2:9" ht="16.5">
      <c r="B139" s="11"/>
      <c r="C139" s="11"/>
      <c r="F139" s="138" t="s">
        <v>280</v>
      </c>
      <c r="G139" s="82"/>
      <c r="H139" s="82"/>
      <c r="I139" s="82"/>
    </row>
    <row r="140" spans="2:9" ht="16.5">
      <c r="B140" s="11"/>
      <c r="C140" s="11"/>
      <c r="F140" s="11"/>
      <c r="G140" s="11"/>
      <c r="H140" s="11"/>
      <c r="I140" s="11"/>
    </row>
    <row r="141" spans="2:9" ht="16.5">
      <c r="B141" s="11"/>
      <c r="C141" s="11"/>
      <c r="F141" s="11"/>
      <c r="G141" s="11"/>
      <c r="H141" s="11"/>
      <c r="I141" s="11"/>
    </row>
    <row r="142" spans="2:9" ht="16.5">
      <c r="B142" s="11"/>
      <c r="C142" s="11"/>
      <c r="F142" s="11"/>
      <c r="G142" s="11"/>
      <c r="H142" s="11"/>
      <c r="I142" s="11"/>
    </row>
    <row r="143" spans="2:9" ht="16.5">
      <c r="B143" s="11"/>
      <c r="C143" s="11"/>
      <c r="F143" s="11"/>
      <c r="G143" s="11"/>
      <c r="H143" s="11"/>
      <c r="I143" s="11"/>
    </row>
    <row r="144" spans="2:9" ht="16.5">
      <c r="B144" s="138"/>
      <c r="C144" s="138"/>
      <c r="D144" s="12"/>
      <c r="E144" s="12"/>
      <c r="F144" s="138"/>
      <c r="G144" s="138"/>
      <c r="H144" s="138"/>
      <c r="I144" s="138"/>
    </row>
    <row r="145" spans="1:9" ht="16.5">
      <c r="A145" s="13"/>
      <c r="B145" s="138"/>
      <c r="C145" s="138"/>
      <c r="D145" s="12"/>
      <c r="E145" s="12"/>
      <c r="F145" s="138"/>
      <c r="G145" s="138"/>
      <c r="H145" s="138"/>
      <c r="I145" s="138"/>
    </row>
  </sheetData>
  <sheetProtection/>
  <mergeCells count="60">
    <mergeCell ref="G125:I125"/>
    <mergeCell ref="G126:I126"/>
    <mergeCell ref="C7:C8"/>
    <mergeCell ref="H7:H8"/>
    <mergeCell ref="G7:G8"/>
    <mergeCell ref="F7:F8"/>
    <mergeCell ref="A7:A8"/>
    <mergeCell ref="E7:E8"/>
    <mergeCell ref="A1:C1"/>
    <mergeCell ref="A2:C2"/>
    <mergeCell ref="A3:C3"/>
    <mergeCell ref="A5:C5"/>
    <mergeCell ref="A6:J6"/>
    <mergeCell ref="F131:I131"/>
    <mergeCell ref="B132:C132"/>
    <mergeCell ref="F132:I132"/>
    <mergeCell ref="G119:I119"/>
    <mergeCell ref="G120:I120"/>
    <mergeCell ref="G121:I121"/>
    <mergeCell ref="G122:I122"/>
    <mergeCell ref="G127:I127"/>
    <mergeCell ref="G123:I123"/>
    <mergeCell ref="G124:I124"/>
    <mergeCell ref="B145:C145"/>
    <mergeCell ref="F145:I145"/>
    <mergeCell ref="B133:C133"/>
    <mergeCell ref="F133:I133"/>
    <mergeCell ref="B144:C144"/>
    <mergeCell ref="F144:I144"/>
    <mergeCell ref="F139:I139"/>
    <mergeCell ref="F134:I134"/>
    <mergeCell ref="B137:C137"/>
    <mergeCell ref="B138:C138"/>
    <mergeCell ref="G138:H138"/>
    <mergeCell ref="A4:C4"/>
    <mergeCell ref="B116:J116"/>
    <mergeCell ref="A118:I118"/>
    <mergeCell ref="G1:J1"/>
    <mergeCell ref="G2:J2"/>
    <mergeCell ref="G3:J3"/>
    <mergeCell ref="G4:J4"/>
    <mergeCell ref="I7:J7"/>
    <mergeCell ref="B7:B8"/>
    <mergeCell ref="D7:D8"/>
    <mergeCell ref="B10:J10"/>
    <mergeCell ref="A17:I17"/>
    <mergeCell ref="B19:J19"/>
    <mergeCell ref="A114:I114"/>
    <mergeCell ref="A23:I23"/>
    <mergeCell ref="B25:J25"/>
    <mergeCell ref="A34:I34"/>
    <mergeCell ref="B36:J36"/>
    <mergeCell ref="A50:I50"/>
    <mergeCell ref="B52:J52"/>
    <mergeCell ref="A76:I76"/>
    <mergeCell ref="B78:J78"/>
    <mergeCell ref="A100:I100"/>
    <mergeCell ref="B102:J102"/>
    <mergeCell ref="A109:I109"/>
    <mergeCell ref="B111:J11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03">
      <selection activeCell="E104" sqref="E104:F111"/>
    </sheetView>
  </sheetViews>
  <sheetFormatPr defaultColWidth="9.00390625" defaultRowHeight="12.75"/>
  <cols>
    <col min="1" max="1" width="4.625" style="2" customWidth="1"/>
    <col min="2" max="2" width="27.125" style="2" customWidth="1"/>
    <col min="3" max="3" width="10.375" style="2" customWidth="1"/>
    <col min="4" max="4" width="15.375" style="2" customWidth="1"/>
    <col min="5" max="5" width="17.125" style="2" customWidth="1"/>
    <col min="6" max="6" width="22.375" style="2" customWidth="1"/>
    <col min="7" max="16384" width="9.125" style="2" customWidth="1"/>
  </cols>
  <sheetData>
    <row r="1" spans="1:6" ht="13.5" customHeight="1">
      <c r="A1" s="135" t="s">
        <v>62</v>
      </c>
      <c r="B1" s="136"/>
      <c r="C1" s="136"/>
      <c r="D1" s="3" t="s">
        <v>221</v>
      </c>
      <c r="E1" s="137" t="s">
        <v>267</v>
      </c>
      <c r="F1" s="144"/>
    </row>
    <row r="2" spans="1:6" ht="16.5" customHeight="1">
      <c r="A2" s="135" t="s">
        <v>264</v>
      </c>
      <c r="B2" s="136"/>
      <c r="C2" s="136"/>
      <c r="D2" s="3"/>
      <c r="E2" s="137" t="s">
        <v>225</v>
      </c>
      <c r="F2" s="144"/>
    </row>
    <row r="3" spans="1:5" ht="16.5" customHeight="1">
      <c r="A3" s="135" t="s">
        <v>265</v>
      </c>
      <c r="B3" s="136"/>
      <c r="C3" s="136"/>
      <c r="D3" s="3" t="s">
        <v>268</v>
      </c>
      <c r="E3" s="4" t="s">
        <v>222</v>
      </c>
    </row>
    <row r="4" spans="1:5" ht="16.5" customHeight="1">
      <c r="A4" s="135" t="s">
        <v>266</v>
      </c>
      <c r="B4" s="136"/>
      <c r="C4" s="136"/>
      <c r="D4" s="3" t="s">
        <v>223</v>
      </c>
      <c r="E4" s="4" t="s">
        <v>224</v>
      </c>
    </row>
    <row r="5" spans="1:6" ht="16.5">
      <c r="A5" s="135"/>
      <c r="B5" s="136"/>
      <c r="C5" s="136"/>
      <c r="E5" s="3"/>
      <c r="F5" s="3"/>
    </row>
    <row r="6" spans="1:6" ht="19.5" thickBot="1">
      <c r="A6" s="141" t="s">
        <v>283</v>
      </c>
      <c r="B6" s="141"/>
      <c r="C6" s="141"/>
      <c r="D6" s="141"/>
      <c r="E6" s="141"/>
      <c r="F6" s="141"/>
    </row>
    <row r="7" spans="1:6" ht="17.25" customHeight="1" thickBot="1">
      <c r="A7" s="27" t="s">
        <v>1</v>
      </c>
      <c r="B7" s="26" t="s">
        <v>0</v>
      </c>
      <c r="C7" s="26" t="s">
        <v>46</v>
      </c>
      <c r="D7" s="26" t="s">
        <v>49</v>
      </c>
      <c r="E7" s="26" t="s">
        <v>2</v>
      </c>
      <c r="F7" s="142" t="s">
        <v>3</v>
      </c>
    </row>
    <row r="8" spans="1:6" ht="33.75" customHeight="1" thickBot="1">
      <c r="A8" s="27"/>
      <c r="B8" s="27"/>
      <c r="C8" s="27"/>
      <c r="D8" s="27"/>
      <c r="E8" s="27"/>
      <c r="F8" s="143"/>
    </row>
    <row r="9" spans="1:6" ht="17.25" thickBot="1">
      <c r="A9" s="6"/>
      <c r="B9" s="6"/>
      <c r="C9" s="6"/>
      <c r="D9" s="6"/>
      <c r="E9" s="6"/>
      <c r="F9" s="6"/>
    </row>
    <row r="10" spans="1:6" ht="17.25" thickBot="1">
      <c r="A10" s="101"/>
      <c r="B10" s="131" t="s">
        <v>271</v>
      </c>
      <c r="C10" s="129"/>
      <c r="D10" s="129"/>
      <c r="E10" s="129"/>
      <c r="F10" s="129"/>
    </row>
    <row r="11" spans="1:6" ht="31.5">
      <c r="A11" s="100">
        <v>1</v>
      </c>
      <c r="B11" s="95" t="s">
        <v>8</v>
      </c>
      <c r="C11" s="96" t="s">
        <v>27</v>
      </c>
      <c r="D11" s="96" t="s">
        <v>9</v>
      </c>
      <c r="E11" s="96" t="s">
        <v>10</v>
      </c>
      <c r="F11" s="97">
        <v>85.89</v>
      </c>
    </row>
    <row r="12" spans="1:6" ht="63">
      <c r="A12" s="31">
        <v>2</v>
      </c>
      <c r="B12" s="20" t="s">
        <v>66</v>
      </c>
      <c r="C12" s="21" t="s">
        <v>28</v>
      </c>
      <c r="D12" s="21" t="s">
        <v>11</v>
      </c>
      <c r="E12" s="21" t="s">
        <v>12</v>
      </c>
      <c r="F12" s="22">
        <v>12.5</v>
      </c>
    </row>
    <row r="13" spans="1:6" ht="31.5">
      <c r="A13" s="31">
        <v>3</v>
      </c>
      <c r="B13" s="20" t="s">
        <v>67</v>
      </c>
      <c r="C13" s="21" t="s">
        <v>29</v>
      </c>
      <c r="D13" s="21" t="s">
        <v>13</v>
      </c>
      <c r="E13" s="21" t="s">
        <v>10</v>
      </c>
      <c r="F13" s="22">
        <v>625.51</v>
      </c>
    </row>
    <row r="14" spans="1:6" ht="31.5">
      <c r="A14" s="31">
        <v>4</v>
      </c>
      <c r="B14" s="20" t="s">
        <v>68</v>
      </c>
      <c r="C14" s="21" t="s">
        <v>30</v>
      </c>
      <c r="D14" s="21" t="s">
        <v>9</v>
      </c>
      <c r="E14" s="21" t="s">
        <v>10</v>
      </c>
      <c r="F14" s="22">
        <v>176.31</v>
      </c>
    </row>
    <row r="15" spans="1:6" ht="31.5">
      <c r="A15" s="31">
        <v>5</v>
      </c>
      <c r="B15" s="20" t="s">
        <v>69</v>
      </c>
      <c r="C15" s="21" t="s">
        <v>31</v>
      </c>
      <c r="D15" s="21" t="s">
        <v>14</v>
      </c>
      <c r="E15" s="21" t="s">
        <v>10</v>
      </c>
      <c r="F15" s="22">
        <v>368.04</v>
      </c>
    </row>
    <row r="16" spans="1:6" ht="32.25" thickBot="1">
      <c r="A16" s="92">
        <v>6</v>
      </c>
      <c r="B16" s="93" t="s">
        <v>256</v>
      </c>
      <c r="C16" s="81" t="s">
        <v>48</v>
      </c>
      <c r="D16" s="81" t="s">
        <v>50</v>
      </c>
      <c r="E16" s="81" t="s">
        <v>10</v>
      </c>
      <c r="F16" s="88">
        <v>386.01</v>
      </c>
    </row>
    <row r="17" spans="1:6" ht="17.25" thickBot="1">
      <c r="A17" s="101"/>
      <c r="B17" s="117" t="s">
        <v>270</v>
      </c>
      <c r="C17" s="129"/>
      <c r="D17" s="129"/>
      <c r="E17" s="129"/>
      <c r="F17" s="129"/>
    </row>
    <row r="18" spans="1:6" ht="31.5">
      <c r="A18" s="100">
        <v>7</v>
      </c>
      <c r="B18" s="95" t="s">
        <v>32</v>
      </c>
      <c r="C18" s="96" t="s">
        <v>33</v>
      </c>
      <c r="D18" s="96" t="s">
        <v>35</v>
      </c>
      <c r="E18" s="96" t="s">
        <v>34</v>
      </c>
      <c r="F18" s="102">
        <v>60.45</v>
      </c>
    </row>
    <row r="19" spans="1:6" ht="16.5">
      <c r="A19" s="31">
        <v>8</v>
      </c>
      <c r="B19" s="20" t="s">
        <v>15</v>
      </c>
      <c r="C19" s="21" t="s">
        <v>43</v>
      </c>
      <c r="D19" s="21" t="s">
        <v>44</v>
      </c>
      <c r="E19" s="21" t="s">
        <v>23</v>
      </c>
      <c r="F19" s="32">
        <v>572</v>
      </c>
    </row>
    <row r="20" spans="1:6" ht="32.25" thickBot="1">
      <c r="A20" s="79">
        <v>9</v>
      </c>
      <c r="B20" s="80" t="s">
        <v>24</v>
      </c>
      <c r="C20" s="81" t="s">
        <v>25</v>
      </c>
      <c r="D20" s="86" t="s">
        <v>26</v>
      </c>
      <c r="E20" s="81" t="s">
        <v>10</v>
      </c>
      <c r="F20" s="87">
        <v>318.74</v>
      </c>
    </row>
    <row r="21" spans="1:6" ht="17.25" thickBot="1">
      <c r="A21" s="101"/>
      <c r="B21" s="127" t="s">
        <v>269</v>
      </c>
      <c r="C21" s="129"/>
      <c r="D21" s="129"/>
      <c r="E21" s="129"/>
      <c r="F21" s="129"/>
    </row>
    <row r="22" spans="1:6" ht="47.25">
      <c r="A22" s="104">
        <v>10</v>
      </c>
      <c r="B22" s="105" t="s">
        <v>59</v>
      </c>
      <c r="C22" s="106" t="s">
        <v>60</v>
      </c>
      <c r="D22" s="96" t="s">
        <v>61</v>
      </c>
      <c r="E22" s="96" t="s">
        <v>10</v>
      </c>
      <c r="F22" s="102">
        <v>368.04</v>
      </c>
    </row>
    <row r="23" spans="1:6" ht="47.25">
      <c r="A23" s="34">
        <v>11</v>
      </c>
      <c r="B23" s="35" t="s">
        <v>101</v>
      </c>
      <c r="C23" s="37" t="s">
        <v>102</v>
      </c>
      <c r="D23" s="21" t="s">
        <v>103</v>
      </c>
      <c r="E23" s="21" t="s">
        <v>104</v>
      </c>
      <c r="F23" s="32">
        <v>101.42</v>
      </c>
    </row>
    <row r="24" spans="1:6" ht="47.25">
      <c r="A24" s="34">
        <v>12</v>
      </c>
      <c r="B24" s="35" t="s">
        <v>19</v>
      </c>
      <c r="C24" s="21" t="s">
        <v>36</v>
      </c>
      <c r="D24" s="36" t="s">
        <v>20</v>
      </c>
      <c r="E24" s="21" t="s">
        <v>10</v>
      </c>
      <c r="F24" s="32">
        <v>401.64</v>
      </c>
    </row>
    <row r="25" spans="1:6" ht="78.75">
      <c r="A25" s="34">
        <v>13</v>
      </c>
      <c r="B25" s="35" t="s">
        <v>70</v>
      </c>
      <c r="C25" s="21" t="s">
        <v>71</v>
      </c>
      <c r="D25" s="36" t="s">
        <v>72</v>
      </c>
      <c r="E25" s="21" t="s">
        <v>10</v>
      </c>
      <c r="F25" s="32">
        <v>384.84</v>
      </c>
    </row>
    <row r="26" spans="1:6" ht="78.75">
      <c r="A26" s="34">
        <v>14</v>
      </c>
      <c r="B26" s="35" t="s">
        <v>73</v>
      </c>
      <c r="C26" s="21" t="s">
        <v>74</v>
      </c>
      <c r="D26" s="36" t="s">
        <v>75</v>
      </c>
      <c r="E26" s="21" t="s">
        <v>10</v>
      </c>
      <c r="F26" s="32">
        <v>480.28</v>
      </c>
    </row>
    <row r="27" spans="1:6" ht="63">
      <c r="A27" s="34">
        <v>15</v>
      </c>
      <c r="B27" s="35" t="s">
        <v>76</v>
      </c>
      <c r="C27" s="21" t="s">
        <v>77</v>
      </c>
      <c r="D27" s="36" t="s">
        <v>78</v>
      </c>
      <c r="E27" s="21" t="s">
        <v>10</v>
      </c>
      <c r="F27" s="32">
        <v>33.6</v>
      </c>
    </row>
    <row r="28" spans="1:6" ht="31.5">
      <c r="A28" s="34">
        <v>16</v>
      </c>
      <c r="B28" s="35" t="s">
        <v>251</v>
      </c>
      <c r="C28" s="21" t="s">
        <v>252</v>
      </c>
      <c r="D28" s="36" t="s">
        <v>253</v>
      </c>
      <c r="E28" s="21" t="s">
        <v>10</v>
      </c>
      <c r="F28" s="32">
        <v>200</v>
      </c>
    </row>
    <row r="29" spans="1:6" ht="32.25" thickBot="1">
      <c r="A29" s="79">
        <v>17</v>
      </c>
      <c r="B29" s="80" t="s">
        <v>254</v>
      </c>
      <c r="C29" s="81" t="s">
        <v>255</v>
      </c>
      <c r="D29" s="86" t="s">
        <v>72</v>
      </c>
      <c r="E29" s="81" t="s">
        <v>10</v>
      </c>
      <c r="F29" s="87">
        <v>400</v>
      </c>
    </row>
    <row r="30" spans="1:6" ht="17.25" thickBot="1">
      <c r="A30" s="101"/>
      <c r="B30" s="117" t="s">
        <v>272</v>
      </c>
      <c r="C30" s="129"/>
      <c r="D30" s="129"/>
      <c r="E30" s="129"/>
      <c r="F30" s="129"/>
    </row>
    <row r="31" spans="1:6" ht="31.5">
      <c r="A31" s="38">
        <v>18</v>
      </c>
      <c r="B31" s="39" t="s">
        <v>89</v>
      </c>
      <c r="C31" s="40" t="s">
        <v>90</v>
      </c>
      <c r="D31" s="40" t="s">
        <v>91</v>
      </c>
      <c r="E31" s="40" t="s">
        <v>12</v>
      </c>
      <c r="F31" s="41">
        <v>12.3</v>
      </c>
    </row>
    <row r="32" spans="1:6" ht="30.75" customHeight="1">
      <c r="A32" s="34">
        <v>19</v>
      </c>
      <c r="B32" s="35" t="s">
        <v>92</v>
      </c>
      <c r="C32" s="21" t="s">
        <v>93</v>
      </c>
      <c r="D32" s="21" t="s">
        <v>94</v>
      </c>
      <c r="E32" s="21" t="s">
        <v>12</v>
      </c>
      <c r="F32" s="32">
        <v>3</v>
      </c>
    </row>
    <row r="33" spans="1:6" ht="31.5">
      <c r="A33" s="34">
        <v>20</v>
      </c>
      <c r="B33" s="35" t="s">
        <v>79</v>
      </c>
      <c r="C33" s="21" t="s">
        <v>37</v>
      </c>
      <c r="D33" s="21" t="s">
        <v>38</v>
      </c>
      <c r="E33" s="21" t="s">
        <v>10</v>
      </c>
      <c r="F33" s="32">
        <v>176.31</v>
      </c>
    </row>
    <row r="34" spans="1:6" ht="16.5">
      <c r="A34" s="34">
        <v>21</v>
      </c>
      <c r="B34" s="35" t="s">
        <v>22</v>
      </c>
      <c r="C34" s="21" t="s">
        <v>39</v>
      </c>
      <c r="D34" s="21" t="s">
        <v>40</v>
      </c>
      <c r="E34" s="21" t="s">
        <v>10</v>
      </c>
      <c r="F34" s="32">
        <v>176.31</v>
      </c>
    </row>
    <row r="35" spans="1:6" ht="31.5">
      <c r="A35" s="34">
        <v>22</v>
      </c>
      <c r="B35" s="35" t="s">
        <v>80</v>
      </c>
      <c r="C35" s="21">
        <v>5293</v>
      </c>
      <c r="D35" s="21" t="s">
        <v>81</v>
      </c>
      <c r="E35" s="21" t="s">
        <v>10</v>
      </c>
      <c r="F35" s="32">
        <v>232.12</v>
      </c>
    </row>
    <row r="36" spans="1:6" ht="94.5">
      <c r="A36" s="34">
        <v>23</v>
      </c>
      <c r="B36" s="35" t="s">
        <v>82</v>
      </c>
      <c r="C36" s="21" t="s">
        <v>41</v>
      </c>
      <c r="D36" s="21" t="s">
        <v>45</v>
      </c>
      <c r="E36" s="21" t="s">
        <v>10</v>
      </c>
      <c r="F36" s="32">
        <v>218.16</v>
      </c>
    </row>
    <row r="37" spans="1:6" ht="31.5">
      <c r="A37" s="34">
        <v>24</v>
      </c>
      <c r="B37" s="35" t="s">
        <v>83</v>
      </c>
      <c r="C37" s="21" t="s">
        <v>42</v>
      </c>
      <c r="D37" s="21" t="s">
        <v>84</v>
      </c>
      <c r="E37" s="21" t="s">
        <v>10</v>
      </c>
      <c r="F37" s="32">
        <v>176.31</v>
      </c>
    </row>
    <row r="38" spans="1:6" ht="47.25">
      <c r="A38" s="34">
        <v>25</v>
      </c>
      <c r="B38" s="35" t="s">
        <v>95</v>
      </c>
      <c r="C38" s="21" t="s">
        <v>96</v>
      </c>
      <c r="D38" s="21" t="s">
        <v>97</v>
      </c>
      <c r="E38" s="21" t="s">
        <v>98</v>
      </c>
      <c r="F38" s="32">
        <v>50.55</v>
      </c>
    </row>
    <row r="39" spans="1:6" ht="47.25">
      <c r="A39" s="34">
        <v>26</v>
      </c>
      <c r="B39" s="35" t="s">
        <v>99</v>
      </c>
      <c r="C39" s="37" t="s">
        <v>100</v>
      </c>
      <c r="D39" s="21" t="s">
        <v>97</v>
      </c>
      <c r="E39" s="21" t="s">
        <v>98</v>
      </c>
      <c r="F39" s="32">
        <v>24</v>
      </c>
    </row>
    <row r="40" spans="1:6" ht="31.5">
      <c r="A40" s="34">
        <v>27</v>
      </c>
      <c r="B40" s="35" t="s">
        <v>85</v>
      </c>
      <c r="C40" s="37" t="s">
        <v>86</v>
      </c>
      <c r="D40" s="21" t="s">
        <v>58</v>
      </c>
      <c r="E40" s="21" t="s">
        <v>10</v>
      </c>
      <c r="F40" s="32">
        <v>23.49</v>
      </c>
    </row>
    <row r="41" spans="1:6" ht="31.5">
      <c r="A41" s="34">
        <v>28</v>
      </c>
      <c r="B41" s="35" t="s">
        <v>87</v>
      </c>
      <c r="C41" s="21" t="s">
        <v>88</v>
      </c>
      <c r="D41" s="21" t="s">
        <v>57</v>
      </c>
      <c r="E41" s="21" t="s">
        <v>10</v>
      </c>
      <c r="F41" s="32">
        <v>30.83</v>
      </c>
    </row>
    <row r="42" spans="1:6" ht="47.25">
      <c r="A42" s="34">
        <v>29</v>
      </c>
      <c r="B42" s="35" t="s">
        <v>257</v>
      </c>
      <c r="C42" s="21" t="s">
        <v>258</v>
      </c>
      <c r="D42" s="21" t="s">
        <v>259</v>
      </c>
      <c r="E42" s="21" t="s">
        <v>10</v>
      </c>
      <c r="F42" s="32">
        <v>15</v>
      </c>
    </row>
    <row r="43" spans="1:6" ht="47.25">
      <c r="A43" s="79">
        <v>30</v>
      </c>
      <c r="B43" s="80" t="s">
        <v>247</v>
      </c>
      <c r="C43" s="81" t="s">
        <v>248</v>
      </c>
      <c r="D43" s="81" t="s">
        <v>249</v>
      </c>
      <c r="E43" s="81" t="s">
        <v>250</v>
      </c>
      <c r="F43" s="87">
        <v>1</v>
      </c>
    </row>
    <row r="44" spans="1:6" ht="16.5">
      <c r="A44" s="150"/>
      <c r="B44" s="151"/>
      <c r="C44" s="152"/>
      <c r="D44" s="152"/>
      <c r="E44" s="152"/>
      <c r="F44" s="153"/>
    </row>
    <row r="45" spans="1:6" ht="17.25" thickBot="1">
      <c r="A45" s="150"/>
      <c r="B45" s="151"/>
      <c r="C45" s="152"/>
      <c r="D45" s="152"/>
      <c r="E45" s="152"/>
      <c r="F45" s="153"/>
    </row>
    <row r="46" spans="1:6" ht="17.25" thickBot="1">
      <c r="A46" s="107"/>
      <c r="B46" s="127" t="s">
        <v>273</v>
      </c>
      <c r="C46" s="118"/>
      <c r="D46" s="118"/>
      <c r="E46" s="118"/>
      <c r="F46" s="118"/>
    </row>
    <row r="47" spans="1:6" ht="94.5">
      <c r="A47" s="38">
        <v>31</v>
      </c>
      <c r="B47" s="39" t="s">
        <v>105</v>
      </c>
      <c r="C47" s="57" t="s">
        <v>127</v>
      </c>
      <c r="D47" s="58" t="s">
        <v>148</v>
      </c>
      <c r="E47" s="57" t="s">
        <v>34</v>
      </c>
      <c r="F47" s="40">
        <v>300</v>
      </c>
    </row>
    <row r="48" spans="1:6" ht="94.5">
      <c r="A48" s="34">
        <v>32</v>
      </c>
      <c r="B48" s="35" t="s">
        <v>106</v>
      </c>
      <c r="C48" s="37" t="s">
        <v>128</v>
      </c>
      <c r="D48" s="59" t="s">
        <v>148</v>
      </c>
      <c r="E48" s="37" t="s">
        <v>34</v>
      </c>
      <c r="F48" s="21">
        <v>25</v>
      </c>
    </row>
    <row r="49" spans="1:6" ht="94.5">
      <c r="A49" s="34">
        <v>33</v>
      </c>
      <c r="B49" s="35" t="s">
        <v>107</v>
      </c>
      <c r="C49" s="37" t="s">
        <v>129</v>
      </c>
      <c r="D49" s="59" t="s">
        <v>148</v>
      </c>
      <c r="E49" s="37" t="s">
        <v>34</v>
      </c>
      <c r="F49" s="21">
        <v>15</v>
      </c>
    </row>
    <row r="50" spans="1:6" ht="78.75">
      <c r="A50" s="34">
        <v>34</v>
      </c>
      <c r="B50" s="35" t="s">
        <v>108</v>
      </c>
      <c r="C50" s="37" t="s">
        <v>130</v>
      </c>
      <c r="D50" s="59" t="s">
        <v>149</v>
      </c>
      <c r="E50" s="37" t="s">
        <v>34</v>
      </c>
      <c r="F50" s="21">
        <v>50</v>
      </c>
    </row>
    <row r="51" spans="1:6" ht="47.25">
      <c r="A51" s="34">
        <v>35</v>
      </c>
      <c r="B51" s="35" t="s">
        <v>109</v>
      </c>
      <c r="C51" s="37" t="s">
        <v>131</v>
      </c>
      <c r="D51" s="59" t="s">
        <v>150</v>
      </c>
      <c r="E51" s="37" t="s">
        <v>151</v>
      </c>
      <c r="F51" s="21">
        <v>19</v>
      </c>
    </row>
    <row r="52" spans="1:6" ht="47.25">
      <c r="A52" s="34">
        <v>36</v>
      </c>
      <c r="B52" s="35" t="s">
        <v>110</v>
      </c>
      <c r="C52" s="37" t="s">
        <v>132</v>
      </c>
      <c r="D52" s="59" t="s">
        <v>150</v>
      </c>
      <c r="E52" s="37" t="s">
        <v>151</v>
      </c>
      <c r="F52" s="21">
        <v>4</v>
      </c>
    </row>
    <row r="53" spans="1:6" ht="47.25">
      <c r="A53" s="34">
        <v>37</v>
      </c>
      <c r="B53" s="35" t="s">
        <v>111</v>
      </c>
      <c r="C53" s="37" t="s">
        <v>131</v>
      </c>
      <c r="D53" s="59" t="s">
        <v>150</v>
      </c>
      <c r="E53" s="37" t="s">
        <v>151</v>
      </c>
      <c r="F53" s="21">
        <v>2</v>
      </c>
    </row>
    <row r="54" spans="1:6" ht="31.5">
      <c r="A54" s="34">
        <v>38</v>
      </c>
      <c r="B54" s="35" t="s">
        <v>112</v>
      </c>
      <c r="C54" s="37" t="s">
        <v>133</v>
      </c>
      <c r="D54" s="59" t="s">
        <v>152</v>
      </c>
      <c r="E54" s="37" t="s">
        <v>151</v>
      </c>
      <c r="F54" s="21">
        <v>8</v>
      </c>
    </row>
    <row r="55" spans="1:6" ht="31.5">
      <c r="A55" s="34">
        <v>39</v>
      </c>
      <c r="B55" s="35" t="s">
        <v>113</v>
      </c>
      <c r="C55" s="37" t="s">
        <v>134</v>
      </c>
      <c r="D55" s="59" t="s">
        <v>152</v>
      </c>
      <c r="E55" s="37" t="s">
        <v>151</v>
      </c>
      <c r="F55" s="21">
        <v>11</v>
      </c>
    </row>
    <row r="56" spans="1:6" ht="31.5">
      <c r="A56" s="34">
        <v>40</v>
      </c>
      <c r="B56" s="35" t="s">
        <v>114</v>
      </c>
      <c r="C56" s="37" t="s">
        <v>135</v>
      </c>
      <c r="D56" s="59" t="s">
        <v>152</v>
      </c>
      <c r="E56" s="37" t="s">
        <v>151</v>
      </c>
      <c r="F56" s="21">
        <v>19</v>
      </c>
    </row>
    <row r="57" spans="1:6" ht="94.5">
      <c r="A57" s="34">
        <v>41</v>
      </c>
      <c r="B57" s="35" t="s">
        <v>115</v>
      </c>
      <c r="C57" s="37" t="s">
        <v>136</v>
      </c>
      <c r="D57" s="59" t="s">
        <v>153</v>
      </c>
      <c r="E57" s="37" t="s">
        <v>151</v>
      </c>
      <c r="F57" s="21">
        <v>1</v>
      </c>
    </row>
    <row r="58" spans="1:6" ht="47.25">
      <c r="A58" s="34">
        <v>42</v>
      </c>
      <c r="B58" s="35" t="s">
        <v>116</v>
      </c>
      <c r="C58" s="37" t="s">
        <v>137</v>
      </c>
      <c r="D58" s="59" t="s">
        <v>154</v>
      </c>
      <c r="E58" s="37" t="s">
        <v>151</v>
      </c>
      <c r="F58" s="21">
        <v>1</v>
      </c>
    </row>
    <row r="59" spans="1:6" ht="63">
      <c r="A59" s="34">
        <v>43</v>
      </c>
      <c r="B59" s="35" t="s">
        <v>117</v>
      </c>
      <c r="C59" s="37" t="s">
        <v>138</v>
      </c>
      <c r="D59" s="59" t="s">
        <v>155</v>
      </c>
      <c r="E59" s="37" t="s">
        <v>151</v>
      </c>
      <c r="F59" s="21">
        <v>1</v>
      </c>
    </row>
    <row r="60" spans="1:6" ht="31.5">
      <c r="A60" s="34">
        <v>44</v>
      </c>
      <c r="B60" s="35" t="s">
        <v>118</v>
      </c>
      <c r="C60" s="37" t="s">
        <v>139</v>
      </c>
      <c r="D60" s="59" t="s">
        <v>156</v>
      </c>
      <c r="E60" s="37" t="s">
        <v>151</v>
      </c>
      <c r="F60" s="21">
        <v>1</v>
      </c>
    </row>
    <row r="61" spans="1:6" ht="78.75">
      <c r="A61" s="34">
        <v>45</v>
      </c>
      <c r="B61" s="35" t="s">
        <v>119</v>
      </c>
      <c r="C61" s="37" t="s">
        <v>140</v>
      </c>
      <c r="D61" s="59" t="s">
        <v>157</v>
      </c>
      <c r="E61" s="37" t="s">
        <v>151</v>
      </c>
      <c r="F61" s="21">
        <v>1</v>
      </c>
    </row>
    <row r="62" spans="1:6" ht="31.5">
      <c r="A62" s="34">
        <v>46</v>
      </c>
      <c r="B62" s="35" t="s">
        <v>120</v>
      </c>
      <c r="C62" s="37" t="s">
        <v>141</v>
      </c>
      <c r="D62" s="59" t="s">
        <v>157</v>
      </c>
      <c r="E62" s="37" t="s">
        <v>151</v>
      </c>
      <c r="F62" s="21">
        <v>1</v>
      </c>
    </row>
    <row r="63" spans="1:6" ht="31.5">
      <c r="A63" s="34">
        <v>47</v>
      </c>
      <c r="B63" s="35" t="s">
        <v>121</v>
      </c>
      <c r="C63" s="37" t="s">
        <v>142</v>
      </c>
      <c r="D63" s="59" t="s">
        <v>158</v>
      </c>
      <c r="E63" s="37" t="s">
        <v>151</v>
      </c>
      <c r="F63" s="21">
        <v>1</v>
      </c>
    </row>
    <row r="64" spans="1:6" ht="63">
      <c r="A64" s="34">
        <v>48</v>
      </c>
      <c r="B64" s="35" t="s">
        <v>274</v>
      </c>
      <c r="C64" s="37" t="s">
        <v>143</v>
      </c>
      <c r="D64" s="59" t="s">
        <v>159</v>
      </c>
      <c r="E64" s="37" t="s">
        <v>160</v>
      </c>
      <c r="F64" s="21">
        <v>150</v>
      </c>
    </row>
    <row r="65" spans="1:6" ht="94.5">
      <c r="A65" s="34">
        <v>49</v>
      </c>
      <c r="B65" s="35" t="s">
        <v>122</v>
      </c>
      <c r="C65" s="37" t="s">
        <v>144</v>
      </c>
      <c r="D65" s="59" t="s">
        <v>157</v>
      </c>
      <c r="E65" s="37" t="s">
        <v>151</v>
      </c>
      <c r="F65" s="21">
        <v>1</v>
      </c>
    </row>
    <row r="66" spans="1:6" ht="31.5">
      <c r="A66" s="34">
        <v>50</v>
      </c>
      <c r="B66" s="35" t="s">
        <v>123</v>
      </c>
      <c r="C66" s="37" t="s">
        <v>144</v>
      </c>
      <c r="D66" s="59" t="s">
        <v>156</v>
      </c>
      <c r="E66" s="37" t="s">
        <v>151</v>
      </c>
      <c r="F66" s="21">
        <v>1</v>
      </c>
    </row>
    <row r="67" spans="1:6" ht="47.25">
      <c r="A67" s="34">
        <v>51</v>
      </c>
      <c r="B67" s="35" t="s">
        <v>124</v>
      </c>
      <c r="C67" s="37" t="s">
        <v>145</v>
      </c>
      <c r="D67" s="59" t="s">
        <v>150</v>
      </c>
      <c r="E67" s="37" t="s">
        <v>151</v>
      </c>
      <c r="F67" s="21">
        <v>1</v>
      </c>
    </row>
    <row r="68" spans="1:6" ht="47.25">
      <c r="A68" s="34">
        <v>52</v>
      </c>
      <c r="B68" s="35" t="s">
        <v>125</v>
      </c>
      <c r="C68" s="37" t="s">
        <v>146</v>
      </c>
      <c r="D68" s="59" t="s">
        <v>158</v>
      </c>
      <c r="E68" s="37" t="s">
        <v>161</v>
      </c>
      <c r="F68" s="21">
        <v>1</v>
      </c>
    </row>
    <row r="69" spans="1:6" ht="48" thickBot="1">
      <c r="A69" s="79">
        <v>53</v>
      </c>
      <c r="B69" s="80" t="s">
        <v>126</v>
      </c>
      <c r="C69" s="108" t="s">
        <v>147</v>
      </c>
      <c r="D69" s="109" t="s">
        <v>162</v>
      </c>
      <c r="E69" s="108" t="s">
        <v>161</v>
      </c>
      <c r="F69" s="81">
        <v>1</v>
      </c>
    </row>
    <row r="70" spans="1:6" ht="17.25" thickBot="1">
      <c r="A70" s="107"/>
      <c r="B70" s="117" t="s">
        <v>275</v>
      </c>
      <c r="C70" s="118"/>
      <c r="D70" s="118"/>
      <c r="E70" s="118"/>
      <c r="F70" s="118"/>
    </row>
    <row r="71" spans="1:6" ht="47.25">
      <c r="A71" s="69">
        <v>54</v>
      </c>
      <c r="B71" s="70" t="s">
        <v>163</v>
      </c>
      <c r="C71" s="57" t="s">
        <v>183</v>
      </c>
      <c r="D71" s="58" t="s">
        <v>203</v>
      </c>
      <c r="E71" s="57" t="s">
        <v>34</v>
      </c>
      <c r="F71" s="40">
        <v>1000</v>
      </c>
    </row>
    <row r="72" spans="1:6" ht="47.25">
      <c r="A72" s="73">
        <v>55</v>
      </c>
      <c r="B72" s="74" t="s">
        <v>164</v>
      </c>
      <c r="C72" s="37" t="s">
        <v>184</v>
      </c>
      <c r="D72" s="59" t="s">
        <v>203</v>
      </c>
      <c r="E72" s="37" t="s">
        <v>34</v>
      </c>
      <c r="F72" s="21">
        <v>750</v>
      </c>
    </row>
    <row r="73" spans="1:6" ht="47.25">
      <c r="A73" s="73">
        <v>56</v>
      </c>
      <c r="B73" s="74" t="s">
        <v>165</v>
      </c>
      <c r="C73" s="37" t="s">
        <v>185</v>
      </c>
      <c r="D73" s="59" t="s">
        <v>204</v>
      </c>
      <c r="E73" s="37" t="s">
        <v>34</v>
      </c>
      <c r="F73" s="21">
        <v>180</v>
      </c>
    </row>
    <row r="74" spans="1:6" ht="31.5">
      <c r="A74" s="73">
        <v>57</v>
      </c>
      <c r="B74" s="74" t="s">
        <v>166</v>
      </c>
      <c r="C74" s="37" t="s">
        <v>186</v>
      </c>
      <c r="D74" s="59" t="s">
        <v>204</v>
      </c>
      <c r="E74" s="37" t="s">
        <v>34</v>
      </c>
      <c r="F74" s="21">
        <v>30</v>
      </c>
    </row>
    <row r="75" spans="1:6" ht="31.5">
      <c r="A75" s="73">
        <v>58</v>
      </c>
      <c r="B75" s="74" t="s">
        <v>167</v>
      </c>
      <c r="C75" s="37" t="s">
        <v>187</v>
      </c>
      <c r="D75" s="59" t="s">
        <v>204</v>
      </c>
      <c r="E75" s="37" t="s">
        <v>34</v>
      </c>
      <c r="F75" s="21">
        <v>15</v>
      </c>
    </row>
    <row r="76" spans="1:6" ht="63">
      <c r="A76" s="73">
        <v>59</v>
      </c>
      <c r="B76" s="74" t="s">
        <v>168</v>
      </c>
      <c r="C76" s="37" t="s">
        <v>188</v>
      </c>
      <c r="D76" s="59" t="s">
        <v>205</v>
      </c>
      <c r="E76" s="37" t="s">
        <v>161</v>
      </c>
      <c r="F76" s="21">
        <v>24</v>
      </c>
    </row>
    <row r="77" spans="1:6" ht="78.75">
      <c r="A77" s="73">
        <v>60</v>
      </c>
      <c r="B77" s="74" t="s">
        <v>169</v>
      </c>
      <c r="C77" s="37" t="s">
        <v>189</v>
      </c>
      <c r="D77" s="59" t="s">
        <v>205</v>
      </c>
      <c r="E77" s="37" t="s">
        <v>161</v>
      </c>
      <c r="F77" s="21">
        <v>2</v>
      </c>
    </row>
    <row r="78" spans="1:6" ht="31.5">
      <c r="A78" s="73">
        <v>61</v>
      </c>
      <c r="B78" s="74" t="s">
        <v>170</v>
      </c>
      <c r="C78" s="37" t="s">
        <v>190</v>
      </c>
      <c r="D78" s="59" t="s">
        <v>205</v>
      </c>
      <c r="E78" s="37" t="s">
        <v>161</v>
      </c>
      <c r="F78" s="21">
        <v>38</v>
      </c>
    </row>
    <row r="79" spans="1:6" ht="94.5">
      <c r="A79" s="73">
        <v>62</v>
      </c>
      <c r="B79" s="74" t="s">
        <v>171</v>
      </c>
      <c r="C79" s="37" t="s">
        <v>191</v>
      </c>
      <c r="D79" s="59" t="s">
        <v>206</v>
      </c>
      <c r="E79" s="37" t="s">
        <v>161</v>
      </c>
      <c r="F79" s="21">
        <v>2</v>
      </c>
    </row>
    <row r="80" spans="1:6" ht="94.5">
      <c r="A80" s="73">
        <v>63</v>
      </c>
      <c r="B80" s="74" t="s">
        <v>172</v>
      </c>
      <c r="C80" s="37" t="s">
        <v>192</v>
      </c>
      <c r="D80" s="59" t="s">
        <v>206</v>
      </c>
      <c r="E80" s="37" t="s">
        <v>161</v>
      </c>
      <c r="F80" s="21">
        <v>1</v>
      </c>
    </row>
    <row r="81" spans="1:6" ht="110.25">
      <c r="A81" s="73">
        <v>64</v>
      </c>
      <c r="B81" s="74" t="s">
        <v>173</v>
      </c>
      <c r="C81" s="37" t="s">
        <v>193</v>
      </c>
      <c r="D81" s="59" t="s">
        <v>207</v>
      </c>
      <c r="E81" s="37" t="s">
        <v>151</v>
      </c>
      <c r="F81" s="21">
        <v>13</v>
      </c>
    </row>
    <row r="82" spans="1:6" ht="141.75">
      <c r="A82" s="73">
        <v>65</v>
      </c>
      <c r="B82" s="74" t="s">
        <v>174</v>
      </c>
      <c r="C82" s="37" t="s">
        <v>194</v>
      </c>
      <c r="D82" s="59" t="s">
        <v>208</v>
      </c>
      <c r="E82" s="37" t="s">
        <v>151</v>
      </c>
      <c r="F82" s="21">
        <v>11</v>
      </c>
    </row>
    <row r="83" spans="1:6" ht="141.75">
      <c r="A83" s="73">
        <v>66</v>
      </c>
      <c r="B83" s="74" t="s">
        <v>175</v>
      </c>
      <c r="C83" s="37" t="s">
        <v>195</v>
      </c>
      <c r="D83" s="59" t="s">
        <v>208</v>
      </c>
      <c r="E83" s="37" t="s">
        <v>151</v>
      </c>
      <c r="F83" s="21">
        <v>15</v>
      </c>
    </row>
    <row r="84" spans="1:6" ht="94.5">
      <c r="A84" s="73">
        <v>67</v>
      </c>
      <c r="B84" s="74" t="s">
        <v>176</v>
      </c>
      <c r="C84" s="37" t="s">
        <v>196</v>
      </c>
      <c r="D84" s="59" t="s">
        <v>209</v>
      </c>
      <c r="E84" s="37" t="s">
        <v>151</v>
      </c>
      <c r="F84" s="21">
        <v>8</v>
      </c>
    </row>
    <row r="85" spans="1:6" ht="94.5">
      <c r="A85" s="73">
        <v>68</v>
      </c>
      <c r="B85" s="74" t="s">
        <v>177</v>
      </c>
      <c r="C85" s="37" t="s">
        <v>197</v>
      </c>
      <c r="D85" s="59" t="s">
        <v>209</v>
      </c>
      <c r="E85" s="37" t="s">
        <v>151</v>
      </c>
      <c r="F85" s="21">
        <v>14</v>
      </c>
    </row>
    <row r="86" spans="1:6" ht="78.75">
      <c r="A86" s="73">
        <v>69</v>
      </c>
      <c r="B86" s="74" t="s">
        <v>178</v>
      </c>
      <c r="C86" s="37" t="s">
        <v>198</v>
      </c>
      <c r="D86" s="59" t="s">
        <v>209</v>
      </c>
      <c r="E86" s="37" t="s">
        <v>151</v>
      </c>
      <c r="F86" s="21">
        <v>4</v>
      </c>
    </row>
    <row r="87" spans="1:6" ht="78.75">
      <c r="A87" s="73">
        <v>70</v>
      </c>
      <c r="B87" s="74" t="s">
        <v>179</v>
      </c>
      <c r="C87" s="37" t="s">
        <v>199</v>
      </c>
      <c r="D87" s="59" t="s">
        <v>209</v>
      </c>
      <c r="E87" s="37" t="s">
        <v>151</v>
      </c>
      <c r="F87" s="21">
        <v>1</v>
      </c>
    </row>
    <row r="88" spans="1:6" ht="63">
      <c r="A88" s="73">
        <v>71</v>
      </c>
      <c r="B88" s="74" t="s">
        <v>180</v>
      </c>
      <c r="C88" s="37" t="s">
        <v>200</v>
      </c>
      <c r="D88" s="59" t="s">
        <v>206</v>
      </c>
      <c r="E88" s="37" t="s">
        <v>161</v>
      </c>
      <c r="F88" s="21">
        <v>1</v>
      </c>
    </row>
    <row r="89" spans="1:6" ht="47.25">
      <c r="A89" s="73">
        <v>72</v>
      </c>
      <c r="B89" s="74" t="s">
        <v>181</v>
      </c>
      <c r="C89" s="37" t="s">
        <v>201</v>
      </c>
      <c r="D89" s="59" t="s">
        <v>210</v>
      </c>
      <c r="E89" s="37" t="s">
        <v>161</v>
      </c>
      <c r="F89" s="21">
        <v>1</v>
      </c>
    </row>
    <row r="90" spans="1:6" ht="78.75">
      <c r="A90" s="73">
        <v>73</v>
      </c>
      <c r="B90" s="74" t="s">
        <v>182</v>
      </c>
      <c r="C90" s="37" t="s">
        <v>202</v>
      </c>
      <c r="D90" s="59" t="s">
        <v>211</v>
      </c>
      <c r="E90" s="37" t="s">
        <v>161</v>
      </c>
      <c r="F90" s="21">
        <v>30</v>
      </c>
    </row>
    <row r="91" spans="1:6" ht="48" thickBot="1">
      <c r="A91" s="111">
        <v>74</v>
      </c>
      <c r="B91" s="112" t="s">
        <v>243</v>
      </c>
      <c r="C91" s="108" t="s">
        <v>244</v>
      </c>
      <c r="D91" s="109"/>
      <c r="E91" s="108" t="s">
        <v>161</v>
      </c>
      <c r="F91" s="81">
        <v>1</v>
      </c>
    </row>
    <row r="92" spans="1:6" ht="17.25" thickBot="1">
      <c r="A92" s="107"/>
      <c r="B92" s="117" t="s">
        <v>276</v>
      </c>
      <c r="C92" s="118"/>
      <c r="D92" s="118"/>
      <c r="E92" s="118"/>
      <c r="F92" s="118"/>
    </row>
    <row r="93" spans="1:6" ht="141.75">
      <c r="A93" s="38">
        <v>75</v>
      </c>
      <c r="B93" s="39" t="s">
        <v>226</v>
      </c>
      <c r="C93" s="57" t="s">
        <v>228</v>
      </c>
      <c r="D93" s="58" t="s">
        <v>227</v>
      </c>
      <c r="E93" s="57" t="s">
        <v>161</v>
      </c>
      <c r="F93" s="40">
        <v>3</v>
      </c>
    </row>
    <row r="94" spans="1:6" ht="78.75">
      <c r="A94" s="34">
        <v>76</v>
      </c>
      <c r="B94" s="35" t="s">
        <v>229</v>
      </c>
      <c r="C94" s="37" t="s">
        <v>230</v>
      </c>
      <c r="D94" s="59" t="s">
        <v>231</v>
      </c>
      <c r="E94" s="37" t="s">
        <v>161</v>
      </c>
      <c r="F94" s="21">
        <v>3</v>
      </c>
    </row>
    <row r="95" spans="1:6" ht="47.25">
      <c r="A95" s="34">
        <v>77</v>
      </c>
      <c r="B95" s="35" t="s">
        <v>239</v>
      </c>
      <c r="C95" s="37" t="s">
        <v>235</v>
      </c>
      <c r="D95" s="59" t="s">
        <v>232</v>
      </c>
      <c r="E95" s="37" t="s">
        <v>161</v>
      </c>
      <c r="F95" s="21">
        <v>6</v>
      </c>
    </row>
    <row r="96" spans="1:6" ht="63">
      <c r="A96" s="34">
        <v>78</v>
      </c>
      <c r="B96" s="35" t="s">
        <v>240</v>
      </c>
      <c r="C96" s="37" t="s">
        <v>236</v>
      </c>
      <c r="D96" s="59" t="s">
        <v>150</v>
      </c>
      <c r="E96" s="37" t="s">
        <v>161</v>
      </c>
      <c r="F96" s="21">
        <v>3</v>
      </c>
    </row>
    <row r="97" spans="1:6" ht="78.75">
      <c r="A97" s="34">
        <v>79</v>
      </c>
      <c r="B97" s="35" t="s">
        <v>241</v>
      </c>
      <c r="C97" s="37" t="s">
        <v>237</v>
      </c>
      <c r="D97" s="59" t="s">
        <v>233</v>
      </c>
      <c r="E97" s="37" t="s">
        <v>161</v>
      </c>
      <c r="F97" s="21">
        <v>3</v>
      </c>
    </row>
    <row r="98" spans="1:6" ht="32.25" thickBot="1">
      <c r="A98" s="61">
        <v>80</v>
      </c>
      <c r="B98" s="62" t="s">
        <v>242</v>
      </c>
      <c r="C98" s="63" t="s">
        <v>238</v>
      </c>
      <c r="D98" s="65" t="s">
        <v>234</v>
      </c>
      <c r="E98" s="63" t="s">
        <v>161</v>
      </c>
      <c r="F98" s="64">
        <v>3</v>
      </c>
    </row>
    <row r="99" spans="1:6" ht="17.25" thickBot="1">
      <c r="A99" s="7"/>
      <c r="B99" s="123" t="s">
        <v>277</v>
      </c>
      <c r="C99" s="124"/>
      <c r="D99" s="124"/>
      <c r="E99" s="124"/>
      <c r="F99" s="124"/>
    </row>
    <row r="100" spans="1:6" ht="31.5">
      <c r="A100" s="38">
        <v>81</v>
      </c>
      <c r="B100" s="39" t="s">
        <v>212</v>
      </c>
      <c r="C100" s="57" t="s">
        <v>214</v>
      </c>
      <c r="D100" s="58" t="s">
        <v>216</v>
      </c>
      <c r="E100" s="57" t="s">
        <v>161</v>
      </c>
      <c r="F100" s="40">
        <v>6</v>
      </c>
    </row>
    <row r="101" spans="1:6" ht="32.25" thickBot="1">
      <c r="A101" s="61">
        <v>82</v>
      </c>
      <c r="B101" s="62" t="s">
        <v>213</v>
      </c>
      <c r="C101" s="63" t="s">
        <v>215</v>
      </c>
      <c r="D101" s="65" t="s">
        <v>217</v>
      </c>
      <c r="E101" s="63" t="s">
        <v>161</v>
      </c>
      <c r="F101" s="64">
        <v>2</v>
      </c>
    </row>
    <row r="102" spans="1:6" ht="17.25" thickBot="1">
      <c r="A102" s="7"/>
      <c r="B102" s="123" t="s">
        <v>278</v>
      </c>
      <c r="C102" s="124"/>
      <c r="D102" s="124"/>
      <c r="E102" s="124"/>
      <c r="F102" s="124"/>
    </row>
    <row r="103" spans="1:6" ht="79.5" thickBot="1">
      <c r="A103" s="49">
        <v>83</v>
      </c>
      <c r="B103" s="50" t="s">
        <v>246</v>
      </c>
      <c r="C103" s="45" t="s">
        <v>244</v>
      </c>
      <c r="D103" s="47"/>
      <c r="E103" s="45" t="s">
        <v>161</v>
      </c>
      <c r="F103" s="46">
        <v>1</v>
      </c>
    </row>
    <row r="104" spans="5:6" ht="16.5">
      <c r="E104" s="138"/>
      <c r="F104" s="138"/>
    </row>
    <row r="105" spans="2:6" ht="16.5">
      <c r="B105" s="138" t="s">
        <v>261</v>
      </c>
      <c r="C105" s="138"/>
      <c r="E105" s="138"/>
      <c r="F105" s="138"/>
    </row>
    <row r="106" spans="2:6" ht="16.5">
      <c r="B106" s="138" t="s">
        <v>64</v>
      </c>
      <c r="C106" s="138"/>
      <c r="E106" s="138"/>
      <c r="F106" s="138"/>
    </row>
    <row r="107" spans="2:6" ht="16.5">
      <c r="B107" s="10"/>
      <c r="C107" s="10"/>
      <c r="E107" s="138"/>
      <c r="F107" s="82"/>
    </row>
    <row r="108" spans="2:6" ht="16.5">
      <c r="B108" s="10"/>
      <c r="C108" s="10"/>
      <c r="E108" s="10"/>
      <c r="F108" s="10"/>
    </row>
    <row r="109" spans="2:6" ht="16.5">
      <c r="B109" s="10"/>
      <c r="C109" s="10"/>
      <c r="E109" s="10"/>
      <c r="F109" s="10"/>
    </row>
    <row r="110" spans="2:6" ht="16.5">
      <c r="B110" s="138" t="s">
        <v>279</v>
      </c>
      <c r="C110" s="138"/>
      <c r="E110" s="138"/>
      <c r="F110" s="82"/>
    </row>
    <row r="111" spans="2:6" ht="16.5">
      <c r="B111" s="138" t="s">
        <v>280</v>
      </c>
      <c r="C111" s="138"/>
      <c r="E111" s="138"/>
      <c r="F111" s="82"/>
    </row>
    <row r="112" spans="2:3" ht="16.5">
      <c r="B112" s="11"/>
      <c r="C112" s="11"/>
    </row>
    <row r="113" spans="2:6" s="146" customFormat="1" ht="16.5">
      <c r="B113" s="147"/>
      <c r="C113" s="147"/>
      <c r="E113" s="147"/>
      <c r="F113" s="147"/>
    </row>
    <row r="114" spans="2:6" s="146" customFormat="1" ht="16.5">
      <c r="B114" s="147"/>
      <c r="C114" s="147"/>
      <c r="E114" s="147"/>
      <c r="F114" s="147"/>
    </row>
    <row r="115" spans="2:6" s="146" customFormat="1" ht="16.5">
      <c r="B115" s="147"/>
      <c r="C115" s="147"/>
      <c r="E115" s="147"/>
      <c r="F115" s="147"/>
    </row>
    <row r="116" spans="2:6" s="146" customFormat="1" ht="16.5">
      <c r="B116" s="147"/>
      <c r="C116" s="147"/>
      <c r="E116" s="147"/>
      <c r="F116" s="147"/>
    </row>
    <row r="117" spans="2:6" s="146" customFormat="1" ht="16.5">
      <c r="B117" s="145"/>
      <c r="C117" s="145"/>
      <c r="D117" s="148"/>
      <c r="E117" s="145"/>
      <c r="F117" s="145"/>
    </row>
    <row r="118" spans="2:6" s="146" customFormat="1" ht="16.5">
      <c r="B118" s="145"/>
      <c r="C118" s="145"/>
      <c r="D118" s="148"/>
      <c r="E118" s="145"/>
      <c r="F118" s="145"/>
    </row>
    <row r="119" s="146" customFormat="1" ht="16.5"/>
    <row r="120" s="146" customFormat="1" ht="16.5"/>
    <row r="121" s="146" customFormat="1" ht="16.5"/>
    <row r="122" s="146" customFormat="1" ht="16.5"/>
    <row r="123" s="146" customFormat="1" ht="16.5"/>
    <row r="124" s="146" customFormat="1" ht="16.5"/>
    <row r="125" s="146" customFormat="1" ht="16.5"/>
    <row r="126" s="146" customFormat="1" ht="16.5"/>
    <row r="127" s="146" customFormat="1" ht="16.5"/>
    <row r="128" s="146" customFormat="1" ht="16.5"/>
    <row r="129" s="146" customFormat="1" ht="16.5"/>
    <row r="130" s="146" customFormat="1" ht="16.5"/>
    <row r="131" s="146" customFormat="1" ht="16.5"/>
    <row r="132" s="146" customFormat="1" ht="16.5"/>
    <row r="133" s="146" customFormat="1" ht="16.5"/>
    <row r="134" s="146" customFormat="1" ht="16.5"/>
    <row r="135" s="146" customFormat="1" ht="16.5"/>
    <row r="136" s="146" customFormat="1" ht="16.5"/>
    <row r="137" s="146" customFormat="1" ht="16.5"/>
    <row r="138" s="146" customFormat="1" ht="16.5"/>
    <row r="139" s="146" customFormat="1" ht="16.5"/>
    <row r="140" s="146" customFormat="1" ht="16.5"/>
    <row r="141" s="146" customFormat="1" ht="16.5"/>
    <row r="142" s="146" customFormat="1" ht="16.5"/>
    <row r="143" s="146" customFormat="1" ht="16.5"/>
    <row r="144" s="146" customFormat="1" ht="16.5"/>
    <row r="145" s="146" customFormat="1" ht="16.5"/>
    <row r="146" s="146" customFormat="1" ht="16.5"/>
    <row r="147" s="146" customFormat="1" ht="16.5"/>
    <row r="148" s="146" customFormat="1" ht="16.5"/>
    <row r="149" s="146" customFormat="1" ht="16.5"/>
    <row r="150" s="146" customFormat="1" ht="16.5"/>
    <row r="151" s="146" customFormat="1" ht="16.5"/>
    <row r="152" s="146" customFormat="1" ht="16.5"/>
    <row r="153" s="146" customFormat="1" ht="16.5"/>
    <row r="154" s="146" customFormat="1" ht="16.5"/>
    <row r="155" s="146" customFormat="1" ht="16.5"/>
    <row r="156" s="146" customFormat="1" ht="16.5"/>
    <row r="157" s="146" customFormat="1" ht="16.5"/>
    <row r="158" s="146" customFormat="1" ht="16.5"/>
    <row r="159" s="146" customFormat="1" ht="16.5"/>
    <row r="160" s="146" customFormat="1" ht="16.5"/>
    <row r="161" s="146" customFormat="1" ht="16.5"/>
    <row r="162" s="146" customFormat="1" ht="16.5"/>
    <row r="163" s="146" customFormat="1" ht="16.5"/>
    <row r="164" s="146" customFormat="1" ht="16.5"/>
    <row r="165" s="146" customFormat="1" ht="16.5"/>
    <row r="166" s="146" customFormat="1" ht="16.5"/>
    <row r="167" s="146" customFormat="1" ht="16.5"/>
    <row r="168" s="146" customFormat="1" ht="16.5"/>
    <row r="169" s="146" customFormat="1" ht="16.5"/>
    <row r="170" s="146" customFormat="1" ht="16.5"/>
    <row r="171" s="146" customFormat="1" ht="16.5"/>
    <row r="172" s="146" customFormat="1" ht="16.5"/>
    <row r="173" s="146" customFormat="1" ht="16.5"/>
    <row r="174" s="146" customFormat="1" ht="16.5"/>
    <row r="175" s="146" customFormat="1" ht="16.5"/>
    <row r="176" s="146" customFormat="1" ht="16.5"/>
    <row r="177" s="146" customFormat="1" ht="16.5"/>
    <row r="178" s="146" customFormat="1" ht="16.5"/>
    <row r="179" s="146" customFormat="1" ht="16.5"/>
    <row r="180" s="146" customFormat="1" ht="16.5"/>
    <row r="181" s="146" customFormat="1" ht="16.5"/>
    <row r="182" s="146" customFormat="1" ht="16.5"/>
    <row r="183" s="146" customFormat="1" ht="16.5"/>
    <row r="184" s="146" customFormat="1" ht="16.5"/>
    <row r="185" s="146" customFormat="1" ht="16.5"/>
    <row r="186" s="146" customFormat="1" ht="16.5"/>
    <row r="187" s="149" customFormat="1" ht="16.5"/>
    <row r="188" s="149" customFormat="1" ht="16.5"/>
    <row r="189" s="149" customFormat="1" ht="16.5"/>
    <row r="190" s="149" customFormat="1" ht="16.5"/>
    <row r="191" s="149" customFormat="1" ht="16.5"/>
    <row r="192" s="149" customFormat="1" ht="16.5"/>
    <row r="193" s="149" customFormat="1" ht="16.5"/>
    <row r="194" s="149" customFormat="1" ht="16.5"/>
    <row r="195" s="149" customFormat="1" ht="16.5"/>
    <row r="196" s="149" customFormat="1" ht="16.5"/>
    <row r="197" s="149" customFormat="1" ht="16.5"/>
    <row r="198" s="149" customFormat="1" ht="16.5"/>
    <row r="199" s="149" customFormat="1" ht="16.5"/>
    <row r="200" s="149" customFormat="1" ht="16.5"/>
    <row r="201" s="149" customFormat="1" ht="16.5"/>
    <row r="202" s="149" customFormat="1" ht="16.5"/>
    <row r="203" s="149" customFormat="1" ht="16.5"/>
    <row r="204" s="149" customFormat="1" ht="16.5"/>
    <row r="205" s="149" customFormat="1" ht="16.5"/>
    <row r="206" s="149" customFormat="1" ht="16.5"/>
    <row r="207" s="149" customFormat="1" ht="16.5"/>
    <row r="208" s="149" customFormat="1" ht="16.5"/>
    <row r="209" s="149" customFormat="1" ht="16.5"/>
    <row r="210" s="149" customFormat="1" ht="16.5"/>
    <row r="211" s="149" customFormat="1" ht="16.5"/>
    <row r="212" s="149" customFormat="1" ht="16.5"/>
    <row r="213" s="149" customFormat="1" ht="16.5"/>
    <row r="214" s="149" customFormat="1" ht="16.5"/>
    <row r="215" s="149" customFormat="1" ht="16.5"/>
    <row r="216" s="149" customFormat="1" ht="16.5"/>
    <row r="217" s="149" customFormat="1" ht="16.5"/>
    <row r="218" s="149" customFormat="1" ht="16.5"/>
    <row r="219" s="149" customFormat="1" ht="16.5"/>
    <row r="220" s="149" customFormat="1" ht="16.5"/>
    <row r="221" s="149" customFormat="1" ht="16.5"/>
    <row r="222" s="149" customFormat="1" ht="16.5"/>
    <row r="223" s="149" customFormat="1" ht="16.5"/>
    <row r="224" s="149" customFormat="1" ht="16.5"/>
    <row r="225" s="149" customFormat="1" ht="16.5"/>
    <row r="226" s="149" customFormat="1" ht="16.5"/>
    <row r="227" s="149" customFormat="1" ht="16.5"/>
    <row r="228" s="149" customFormat="1" ht="16.5"/>
    <row r="229" s="149" customFormat="1" ht="16.5"/>
    <row r="230" s="149" customFormat="1" ht="16.5"/>
    <row r="231" s="149" customFormat="1" ht="16.5"/>
    <row r="232" s="149" customFormat="1" ht="16.5"/>
    <row r="233" s="149" customFormat="1" ht="16.5"/>
    <row r="234" s="149" customFormat="1" ht="16.5"/>
    <row r="235" s="149" customFormat="1" ht="16.5"/>
    <row r="236" s="149" customFormat="1" ht="16.5"/>
    <row r="237" s="149" customFormat="1" ht="16.5"/>
    <row r="238" s="149" customFormat="1" ht="16.5"/>
    <row r="239" s="149" customFormat="1" ht="16.5"/>
    <row r="240" s="149" customFormat="1" ht="16.5"/>
    <row r="241" s="149" customFormat="1" ht="16.5"/>
    <row r="242" s="149" customFormat="1" ht="16.5"/>
    <row r="243" s="149" customFormat="1" ht="16.5"/>
    <row r="244" s="149" customFormat="1" ht="16.5"/>
    <row r="245" s="149" customFormat="1" ht="16.5"/>
    <row r="246" s="149" customFormat="1" ht="16.5"/>
    <row r="247" s="149" customFormat="1" ht="16.5"/>
    <row r="248" s="149" customFormat="1" ht="16.5"/>
    <row r="249" s="149" customFormat="1" ht="16.5"/>
    <row r="250" s="149" customFormat="1" ht="16.5"/>
    <row r="251" s="149" customFormat="1" ht="16.5"/>
    <row r="252" s="149" customFormat="1" ht="16.5"/>
    <row r="253" s="149" customFormat="1" ht="16.5"/>
    <row r="254" s="149" customFormat="1" ht="16.5"/>
    <row r="255" s="149" customFormat="1" ht="16.5"/>
    <row r="256" s="149" customFormat="1" ht="16.5"/>
    <row r="257" s="149" customFormat="1" ht="16.5"/>
    <row r="258" s="149" customFormat="1" ht="16.5"/>
    <row r="259" s="149" customFormat="1" ht="16.5"/>
    <row r="260" s="149" customFormat="1" ht="16.5"/>
    <row r="261" s="149" customFormat="1" ht="16.5"/>
    <row r="262" s="149" customFormat="1" ht="16.5"/>
    <row r="263" s="149" customFormat="1" ht="16.5"/>
    <row r="264" s="149" customFormat="1" ht="16.5"/>
    <row r="265" s="149" customFormat="1" ht="16.5"/>
    <row r="266" s="149" customFormat="1" ht="16.5"/>
    <row r="267" s="149" customFormat="1" ht="16.5"/>
    <row r="268" s="149" customFormat="1" ht="16.5"/>
    <row r="269" s="149" customFormat="1" ht="16.5"/>
    <row r="270" s="149" customFormat="1" ht="16.5"/>
    <row r="271" s="149" customFormat="1" ht="16.5"/>
    <row r="272" s="149" customFormat="1" ht="16.5"/>
    <row r="273" s="149" customFormat="1" ht="16.5"/>
    <row r="274" s="149" customFormat="1" ht="16.5"/>
    <row r="275" s="149" customFormat="1" ht="16.5"/>
    <row r="276" s="149" customFormat="1" ht="16.5"/>
    <row r="277" s="149" customFormat="1" ht="16.5"/>
    <row r="278" s="149" customFormat="1" ht="16.5"/>
    <row r="279" s="149" customFormat="1" ht="16.5"/>
    <row r="280" s="149" customFormat="1" ht="16.5"/>
    <row r="281" s="149" customFormat="1" ht="16.5"/>
    <row r="282" s="149" customFormat="1" ht="16.5"/>
    <row r="283" s="149" customFormat="1" ht="16.5"/>
    <row r="284" s="149" customFormat="1" ht="16.5"/>
    <row r="285" s="149" customFormat="1" ht="16.5"/>
    <row r="286" s="149" customFormat="1" ht="16.5"/>
    <row r="287" s="149" customFormat="1" ht="16.5"/>
    <row r="288" s="149" customFormat="1" ht="16.5"/>
    <row r="289" s="149" customFormat="1" ht="16.5"/>
    <row r="290" s="149" customFormat="1" ht="16.5"/>
    <row r="291" s="149" customFormat="1" ht="16.5"/>
    <row r="292" s="149" customFormat="1" ht="16.5"/>
    <row r="293" s="149" customFormat="1" ht="16.5"/>
    <row r="294" s="149" customFormat="1" ht="16.5"/>
    <row r="295" s="149" customFormat="1" ht="16.5"/>
    <row r="296" s="149" customFormat="1" ht="16.5"/>
    <row r="297" s="149" customFormat="1" ht="16.5"/>
    <row r="298" s="149" customFormat="1" ht="16.5"/>
    <row r="299" s="149" customFormat="1" ht="16.5"/>
    <row r="300" s="149" customFormat="1" ht="16.5"/>
    <row r="301" s="149" customFormat="1" ht="16.5"/>
    <row r="302" s="149" customFormat="1" ht="16.5"/>
    <row r="303" s="149" customFormat="1" ht="16.5"/>
    <row r="304" s="149" customFormat="1" ht="16.5"/>
    <row r="305" s="149" customFormat="1" ht="16.5"/>
    <row r="306" s="149" customFormat="1" ht="16.5"/>
    <row r="307" s="149" customFormat="1" ht="16.5"/>
    <row r="308" s="149" customFormat="1" ht="16.5"/>
    <row r="309" s="149" customFormat="1" ht="16.5"/>
    <row r="310" s="149" customFormat="1" ht="16.5"/>
    <row r="311" s="149" customFormat="1" ht="16.5"/>
    <row r="312" s="149" customFormat="1" ht="16.5"/>
    <row r="313" s="149" customFormat="1" ht="16.5"/>
    <row r="314" s="149" customFormat="1" ht="16.5"/>
    <row r="315" s="149" customFormat="1" ht="16.5"/>
    <row r="316" s="149" customFormat="1" ht="16.5"/>
    <row r="317" s="149" customFormat="1" ht="16.5"/>
    <row r="318" s="149" customFormat="1" ht="16.5"/>
    <row r="319" s="149" customFormat="1" ht="16.5"/>
    <row r="320" s="149" customFormat="1" ht="16.5"/>
    <row r="321" s="149" customFormat="1" ht="16.5"/>
    <row r="322" s="149" customFormat="1" ht="16.5"/>
    <row r="323" s="149" customFormat="1" ht="16.5"/>
    <row r="324" s="149" customFormat="1" ht="16.5"/>
    <row r="325" s="149" customFormat="1" ht="16.5"/>
    <row r="326" s="149" customFormat="1" ht="16.5"/>
    <row r="327" s="149" customFormat="1" ht="16.5"/>
    <row r="328" s="149" customFormat="1" ht="16.5"/>
    <row r="329" s="149" customFormat="1" ht="16.5"/>
    <row r="330" s="149" customFormat="1" ht="16.5"/>
    <row r="331" s="149" customFormat="1" ht="16.5"/>
    <row r="332" s="149" customFormat="1" ht="16.5"/>
    <row r="333" s="149" customFormat="1" ht="16.5"/>
    <row r="334" s="149" customFormat="1" ht="16.5"/>
    <row r="335" s="149" customFormat="1" ht="16.5"/>
    <row r="336" s="149" customFormat="1" ht="16.5"/>
    <row r="337" s="149" customFormat="1" ht="16.5"/>
    <row r="338" s="149" customFormat="1" ht="16.5"/>
    <row r="339" s="149" customFormat="1" ht="16.5"/>
    <row r="340" s="149" customFormat="1" ht="16.5"/>
    <row r="341" s="149" customFormat="1" ht="16.5"/>
    <row r="342" s="149" customFormat="1" ht="16.5"/>
    <row r="343" s="149" customFormat="1" ht="16.5"/>
    <row r="344" s="149" customFormat="1" ht="16.5"/>
    <row r="345" s="149" customFormat="1" ht="16.5"/>
    <row r="346" s="149" customFormat="1" ht="16.5"/>
    <row r="347" s="149" customFormat="1" ht="16.5"/>
    <row r="348" s="149" customFormat="1" ht="16.5"/>
    <row r="349" s="149" customFormat="1" ht="16.5"/>
    <row r="350" s="149" customFormat="1" ht="16.5"/>
    <row r="351" s="149" customFormat="1" ht="16.5"/>
    <row r="352" s="149" customFormat="1" ht="16.5"/>
    <row r="353" s="149" customFormat="1" ht="16.5"/>
  </sheetData>
  <sheetProtection/>
  <mergeCells count="33">
    <mergeCell ref="E1:F1"/>
    <mergeCell ref="E2:F2"/>
    <mergeCell ref="E110:F110"/>
    <mergeCell ref="A6:F6"/>
    <mergeCell ref="F7:F8"/>
    <mergeCell ref="B111:C111"/>
    <mergeCell ref="E111:F111"/>
    <mergeCell ref="B106:C106"/>
    <mergeCell ref="E106:F106"/>
    <mergeCell ref="E107:F107"/>
    <mergeCell ref="B110:C110"/>
    <mergeCell ref="E104:F104"/>
    <mergeCell ref="B105:C105"/>
    <mergeCell ref="E105:F105"/>
    <mergeCell ref="B99:F99"/>
    <mergeCell ref="B102:F102"/>
    <mergeCell ref="B70:F70"/>
    <mergeCell ref="B92:F92"/>
    <mergeCell ref="B30:F30"/>
    <mergeCell ref="B46:F46"/>
    <mergeCell ref="B17:F17"/>
    <mergeCell ref="B21:F21"/>
    <mergeCell ref="B10:F10"/>
    <mergeCell ref="D7:D8"/>
    <mergeCell ref="E7:E8"/>
    <mergeCell ref="A5:C5"/>
    <mergeCell ref="A7:A8"/>
    <mergeCell ref="B7:B8"/>
    <mergeCell ref="C7:C8"/>
    <mergeCell ref="A3:C3"/>
    <mergeCell ref="A4:C4"/>
    <mergeCell ref="A1:C1"/>
    <mergeCell ref="A2:C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Νάντια</dc:creator>
  <cp:keywords/>
  <dc:description/>
  <cp:lastModifiedBy>christoforos</cp:lastModifiedBy>
  <cp:lastPrinted>2012-12-21T11:01:40Z</cp:lastPrinted>
  <dcterms:created xsi:type="dcterms:W3CDTF">2009-09-21T06:35:28Z</dcterms:created>
  <dcterms:modified xsi:type="dcterms:W3CDTF">2012-12-21T11:54:40Z</dcterms:modified>
  <cp:category/>
  <cp:version/>
  <cp:contentType/>
  <cp:contentStatus/>
</cp:coreProperties>
</file>